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0\8. jednání\"/>
    </mc:Choice>
  </mc:AlternateContent>
  <xr:revisionPtr revIDLastSave="0" documentId="13_ncr:1_{B920C13A-1C8B-4136-BE5A-BF48F8EB7659}" xr6:coauthVersionLast="45" xr6:coauthVersionMax="45" xr10:uidLastSave="{00000000-0000-0000-0000-000000000000}"/>
  <bookViews>
    <workbookView xWindow="735" yWindow="735" windowWidth="21600" windowHeight="11325" xr2:uid="{00000000-000D-0000-FFFF-FFFF00000000}"/>
  </bookViews>
  <sheets>
    <sheet name="distribuce" sheetId="2" r:id="rId1"/>
    <sheet name="HB" sheetId="3" r:id="rId2"/>
    <sheet name="JarK" sheetId="4" r:id="rId3"/>
    <sheet name="JK" sheetId="5" r:id="rId4"/>
    <sheet name="MŠ" sheetId="6" r:id="rId5"/>
    <sheet name="TCD" sheetId="7" r:id="rId6"/>
  </sheets>
  <definedNames>
    <definedName name="_xlnm.Print_Area" localSheetId="0">distribuce!$A$1:$U$35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9" i="7" l="1"/>
  <c r="D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E29" i="6"/>
  <c r="D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E29" i="5"/>
  <c r="D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E29" i="4"/>
  <c r="D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E29" i="3" l="1"/>
  <c r="D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N29" i="2" l="1"/>
  <c r="N30" i="2" s="1"/>
  <c r="E29" i="2" l="1"/>
  <c r="D29" i="2"/>
</calcChain>
</file>

<file path=xl/sharedStrings.xml><?xml version="1.0" encoding="utf-8"?>
<sst xmlns="http://schemas.openxmlformats.org/spreadsheetml/2006/main" count="520" uniqueCount="86">
  <si>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</si>
  <si>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</si>
  <si>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</si>
  <si>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</si>
  <si>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</si>
  <si>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</si>
  <si>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</si>
  <si>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</si>
  <si>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</si>
  <si>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</si>
  <si>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</si>
  <si>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</si>
  <si>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</si>
  <si>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</si>
  <si>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</si>
  <si>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</si>
  <si>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</si>
  <si>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</si>
  <si>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</si>
  <si>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</si>
  <si>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</si>
  <si>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</si>
  <si>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</si>
  <si>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Specifikace dotačního okruhu</t>
  </si>
  <si>
    <t>0-40</t>
  </si>
  <si>
    <t>Srozumitelnost a úplnost podané žádosti včetně příloh</t>
  </si>
  <si>
    <t>Ekonomické parametry projektu</t>
  </si>
  <si>
    <t>Umělecká, dramaturgická a/nebo programová kvalita projektu</t>
  </si>
  <si>
    <t>Distribuční a marketingová strategie</t>
  </si>
  <si>
    <t>Distribuce filmu</t>
  </si>
  <si>
    <t xml:space="preserve">Podpora je určena pro distribuci: </t>
  </si>
  <si>
    <t>Výzva je určená pro distribuci českých kinematografických děl (ve smyslu § 2 odst. 1 písm. f) zákona o audiovizi) i zahraničních kinematografických děl.</t>
  </si>
  <si>
    <r>
      <t>Dotační okruh:</t>
    </r>
    <r>
      <rPr>
        <sz val="9.5"/>
        <color theme="1"/>
        <rFont val="Arial"/>
        <family val="2"/>
        <charset val="238"/>
      </rPr>
      <t xml:space="preserve"> 3. distribuce kinematografického díla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</si>
  <si>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neinvestiční dotace</t>
    </r>
  </si>
  <si>
    <r>
      <t>Lhůta pro dokončení projektu:</t>
    </r>
    <r>
      <rPr>
        <sz val="9.5"/>
        <color theme="1"/>
        <rFont val="Arial"/>
        <family val="2"/>
        <charset val="238"/>
      </rPr>
      <t xml:space="preserve"> dle žádosti, nejpozději do 30. 9. 2021</t>
    </r>
  </si>
  <si>
    <r>
      <t>Evidenční číslo výzvy:</t>
    </r>
    <r>
      <rPr>
        <sz val="9.5"/>
        <color theme="1"/>
        <rFont val="Arial"/>
        <family val="2"/>
        <charset val="238"/>
      </rPr>
      <t xml:space="preserve"> 2020-3-2-18A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</si>
  <si>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13.5.2020-30.9.2020</t>
    </r>
  </si>
  <si>
    <t>1. podpora české kinematografie v době dopadů mimořádných opatření v důsledku epidemie COVID-19</t>
  </si>
  <si>
    <t>2. posílení pozice českého filmu v distribuční nabídce</t>
  </si>
  <si>
    <t>3. podpora českých debutů a náročných kinematografických děl v distribuční nabídce</t>
  </si>
  <si>
    <r>
      <t>Finanční alokace:</t>
    </r>
    <r>
      <rPr>
        <sz val="9.5"/>
        <rFont val="Arial"/>
        <family val="2"/>
        <charset val="238"/>
      </rPr>
      <t xml:space="preserve"> 9 145 000 Kč</t>
    </r>
  </si>
  <si>
    <t>4. podpora nezávislých zahraničních kinematografických děl v distribuční nabídce</t>
  </si>
  <si>
    <t>5. širší dostupnost kinematografických děl v regionálních jednosálových a dvousálových kinech</t>
  </si>
  <si>
    <t>3640/2020</t>
  </si>
  <si>
    <t>3641/2020</t>
  </si>
  <si>
    <t>3643/2020</t>
  </si>
  <si>
    <t>3644/2020</t>
  </si>
  <si>
    <t>3645/2020</t>
  </si>
  <si>
    <t>3646/2020</t>
  </si>
  <si>
    <t>3649/2020</t>
  </si>
  <si>
    <t>3650/2020</t>
  </si>
  <si>
    <t>3652/2020</t>
  </si>
  <si>
    <t>3653/2020</t>
  </si>
  <si>
    <t>3654/2020</t>
  </si>
  <si>
    <t>3659/2020</t>
  </si>
  <si>
    <t>3677/2020</t>
  </si>
  <si>
    <t>Distribuce filmu Arab Blues</t>
  </si>
  <si>
    <t>Distribuce filmu Kid</t>
  </si>
  <si>
    <t>Téměř dokonalá tajemství</t>
  </si>
  <si>
    <t>Ledová sezóna: Ztracený poklad</t>
  </si>
  <si>
    <t>Havel</t>
  </si>
  <si>
    <t>Distribuce filmu 3Bobule</t>
  </si>
  <si>
    <t>Meky</t>
  </si>
  <si>
    <t>Distribuce filmu #jsemtady</t>
  </si>
  <si>
    <t>Distribuce filmu Než skončí léto</t>
  </si>
  <si>
    <t>Distribuce filmu Proxima</t>
  </si>
  <si>
    <t>Vzhůru za sny</t>
  </si>
  <si>
    <t>Distribuce filmu Na palubu!</t>
  </si>
  <si>
    <t>Bourák</t>
  </si>
  <si>
    <t>Aerofilms s.r.o.</t>
  </si>
  <si>
    <t>BONTONFILM, a.s.</t>
  </si>
  <si>
    <t>AQS, a.s.</t>
  </si>
  <si>
    <t>Cinemart, a.s.</t>
  </si>
  <si>
    <t>Artcam Films s.r.o.</t>
  </si>
  <si>
    <t>FALCON a.s.</t>
  </si>
  <si>
    <t>neinvestiční dotace</t>
  </si>
  <si>
    <t>ano</t>
  </si>
  <si>
    <t>ne</t>
  </si>
  <si>
    <t>31.9.2021</t>
  </si>
  <si>
    <t xml:space="preserve">60% </t>
  </si>
  <si>
    <t>60%</t>
  </si>
  <si>
    <t>70%</t>
  </si>
  <si>
    <t>75%</t>
  </si>
  <si>
    <t>50%</t>
  </si>
  <si>
    <t>30.9.2021</t>
  </si>
  <si>
    <t>30.6.2021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</si>
</sst>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18"/>
      <name val="Arial"/>
      <family val="2"/>
      <charset val="238"/>
    </font>
    <font>
      <sz val="9.5"/>
      <name val="Arial"/>
      <family val="2"/>
      <charset val="238"/>
    </font>
    <font>
      <sz val="9.5"/>
      <color rgb="FF000000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</borders>
  <cellStyleXfs count="2">
    <xf numFmtId="0" fontId="0" fillId="0" borderId="0"/>
    <xf numFmtId="0" fontId="7" fillId="0" borderId="0"/>
  </cellStyleXfs>
  <cellXfs count="31">
    <xf numFmtId="0" fontId="0" fillId="0" borderId="0" xfId="0"/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3" fontId="3" fillId="2" borderId="0" xfId="0" applyNumberFormat="1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/>
    </xf>
    <xf numFmtId="3" fontId="3" fillId="2" borderId="0" xfId="0" applyNumberFormat="1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3" fontId="3" fillId="2" borderId="1" xfId="0" applyNumberFormat="1" applyFont="1" applyFill="1" applyBorder="1" applyAlignment="1">
      <alignment horizontal="right" vertical="top"/>
    </xf>
    <xf numFmtId="3" fontId="3" fillId="2" borderId="1" xfId="0" applyNumberFormat="1" applyFont="1" applyFill="1" applyBorder="1" applyAlignment="1" applyProtection="1">
      <alignment horizontal="right" vertical="top"/>
      <protection locked="0"/>
    </xf>
    <xf numFmtId="3" fontId="3" fillId="2" borderId="0" xfId="0" applyNumberFormat="1" applyFont="1" applyFill="1" applyAlignment="1">
      <alignment horizontal="right" vertical="top"/>
    </xf>
    <xf numFmtId="0" fontId="1" fillId="2" borderId="1" xfId="0" applyFont="1" applyFill="1" applyBorder="1" applyAlignment="1">
      <alignment horizontal="center" vertical="top" wrapText="1"/>
    </xf>
    <xf numFmtId="0" fontId="3" fillId="2" borderId="1" xfId="1" applyFont="1" applyFill="1" applyBorder="1" applyAlignment="1" applyProtection="1">
      <alignment horizontal="left" vertical="top"/>
      <protection locked="0"/>
    </xf>
    <xf numFmtId="3" fontId="3" fillId="2" borderId="1" xfId="1" applyNumberFormat="1" applyFont="1" applyFill="1" applyBorder="1" applyAlignment="1" applyProtection="1">
      <alignment horizontal="right" vertical="center"/>
      <protection locked="0"/>
    </xf>
    <xf numFmtId="0" fontId="3" fillId="2" borderId="1" xfId="1" applyFont="1" applyFill="1" applyBorder="1" applyAlignment="1" applyProtection="1">
      <alignment horizontal="center" vertical="top"/>
      <protection locked="0"/>
    </xf>
    <xf numFmtId="9" fontId="3" fillId="2" borderId="1" xfId="1" applyNumberFormat="1" applyFont="1" applyFill="1" applyBorder="1" applyAlignment="1" applyProtection="1">
      <alignment horizontal="center" vertical="top"/>
      <protection locked="0"/>
    </xf>
    <xf numFmtId="14" fontId="3" fillId="2" borderId="1" xfId="1" applyNumberFormat="1" applyFont="1" applyFill="1" applyBorder="1" applyAlignment="1" applyProtection="1">
      <alignment horizontal="center" vertical="top"/>
      <protection locked="0"/>
    </xf>
    <xf numFmtId="49" fontId="3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 wrapText="1"/>
    </xf>
    <xf numFmtId="2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left"/>
    </xf>
    <xf numFmtId="0" fontId="3" fillId="2" borderId="0" xfId="0" applyFont="1" applyFill="1" applyAlignment="1">
      <alignment horizontal="left" vertical="top" wrapText="1"/>
    </xf>
  </cellXfs>
  <cellStyles count="2">
    <cellStyle name="Normální" xfId="0" builtinId="0"/>
    <cellStyle name="Normální 2" xfId="1" xr:uid="{E2A7E377-5F84-412D-BA74-8E3E58A02372}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G30"/>
  <sheetViews>
    <sheetView tabSelected="1" topLeftCell="D1" zoomScale="78" zoomScaleNormal="78" workbookViewId="0">
      <selection activeCell="X22" sqref="X22"/>
    </sheetView>
  </sheetViews>
  <sheetFormatPr defaultColWidth="9.140625" defaultRowHeight="12.75" x14ac:dyDescent="0.25"/>
  <cols>
    <col min="1" max="1" width="11.7109375" style="2" customWidth="1"/>
    <col min="2" max="2" width="20.140625" style="2" customWidth="1"/>
    <col min="3" max="3" width="32.7109375" style="2" customWidth="1"/>
    <col min="4" max="4" width="15.5703125" style="2" customWidth="1"/>
    <col min="5" max="5" width="15" style="2" customWidth="1"/>
    <col min="6" max="6" width="9.7109375" style="2" customWidth="1"/>
    <col min="7" max="13" width="9.28515625" style="2" customWidth="1"/>
    <col min="14" max="14" width="14.42578125" style="2" customWidth="1"/>
    <col min="15" max="15" width="19.85546875" style="2" customWidth="1"/>
    <col min="16" max="16" width="10.28515625" style="7" customWidth="1"/>
    <col min="17" max="17" width="9.28515625" style="2" customWidth="1"/>
    <col min="18" max="18" width="9.28515625" style="7" customWidth="1"/>
    <col min="19" max="19" width="10.28515625" style="2" customWidth="1"/>
    <col min="20" max="20" width="15.7109375" style="7" customWidth="1"/>
    <col min="21" max="21" width="15.7109375" style="2" customWidth="1"/>
    <col min="22" max="16384" width="9.140625" style="2"/>
  </cols>
  <sheetData>
    <row r="1" spans="1:85" ht="38.25" customHeight="1" x14ac:dyDescent="0.25">
      <c r="A1" s="1" t="s">
        <v>29</v>
      </c>
    </row>
    <row r="2" spans="1:85" x14ac:dyDescent="0.25">
      <c r="A2" s="5" t="s">
        <v>35</v>
      </c>
      <c r="D2" s="5" t="s">
        <v>22</v>
      </c>
    </row>
    <row r="3" spans="1:85" x14ac:dyDescent="0.25">
      <c r="A3" s="5" t="s">
        <v>32</v>
      </c>
      <c r="D3" s="2" t="s">
        <v>37</v>
      </c>
    </row>
    <row r="4" spans="1:85" x14ac:dyDescent="0.25">
      <c r="A4" s="5" t="s">
        <v>36</v>
      </c>
      <c r="D4" s="2" t="s">
        <v>38</v>
      </c>
    </row>
    <row r="5" spans="1:85" x14ac:dyDescent="0.25">
      <c r="A5" s="5" t="s">
        <v>40</v>
      </c>
      <c r="D5" s="2" t="s">
        <v>39</v>
      </c>
    </row>
    <row r="6" spans="1:85" x14ac:dyDescent="0.25">
      <c r="A6" s="5"/>
      <c r="D6" s="2" t="s">
        <v>41</v>
      </c>
    </row>
    <row r="7" spans="1:85" x14ac:dyDescent="0.25">
      <c r="A7" s="5" t="s">
        <v>34</v>
      </c>
      <c r="D7" s="2" t="s">
        <v>42</v>
      </c>
    </row>
    <row r="8" spans="1:85" x14ac:dyDescent="0.25">
      <c r="A8" s="5" t="s">
        <v>21</v>
      </c>
    </row>
    <row r="9" spans="1:85" x14ac:dyDescent="0.25">
      <c r="A9" s="6" t="s">
        <v>33</v>
      </c>
      <c r="D9" s="5" t="s">
        <v>23</v>
      </c>
    </row>
    <row r="10" spans="1:85" ht="38.450000000000003" customHeight="1" x14ac:dyDescent="0.25">
      <c r="D10" s="2" t="s">
        <v>30</v>
      </c>
      <c r="F10" s="30"/>
      <c r="G10" s="30"/>
      <c r="H10" s="30"/>
      <c r="I10" s="30"/>
      <c r="J10" s="30"/>
      <c r="K10" s="30"/>
      <c r="L10" s="30"/>
      <c r="M10" s="30"/>
    </row>
    <row r="11" spans="1:85" ht="12.6" customHeight="1" x14ac:dyDescent="0.2">
      <c r="D11" s="29" t="s">
        <v>31</v>
      </c>
      <c r="E11" s="29"/>
      <c r="F11" s="29"/>
      <c r="G11" s="29"/>
      <c r="H11" s="29"/>
      <c r="I11" s="29"/>
      <c r="J11" s="29"/>
      <c r="K11" s="29"/>
      <c r="L11" s="29"/>
      <c r="M11" s="29"/>
    </row>
    <row r="12" spans="1:85" x14ac:dyDescent="0.25">
      <c r="A12" s="5"/>
    </row>
    <row r="13" spans="1:85" ht="26.45" customHeight="1" x14ac:dyDescent="0.25">
      <c r="A13" s="26" t="s">
        <v>0</v>
      </c>
      <c r="B13" s="26" t="s">
        <v>1</v>
      </c>
      <c r="C13" s="26" t="s">
        <v>16</v>
      </c>
      <c r="D13" s="26" t="s">
        <v>13</v>
      </c>
      <c r="E13" s="27" t="s">
        <v>2</v>
      </c>
      <c r="F13" s="26" t="s">
        <v>27</v>
      </c>
      <c r="G13" s="26" t="s">
        <v>14</v>
      </c>
      <c r="H13" s="26" t="s">
        <v>15</v>
      </c>
      <c r="I13" s="26" t="s">
        <v>25</v>
      </c>
      <c r="J13" s="26" t="s">
        <v>26</v>
      </c>
      <c r="K13" s="26" t="s">
        <v>28</v>
      </c>
      <c r="L13" s="26" t="s">
        <v>3</v>
      </c>
      <c r="M13" s="26" t="s">
        <v>4</v>
      </c>
      <c r="N13" s="26" t="s">
        <v>5</v>
      </c>
      <c r="O13" s="26" t="s">
        <v>6</v>
      </c>
      <c r="P13" s="28" t="s">
        <v>7</v>
      </c>
      <c r="Q13" s="26" t="s">
        <v>8</v>
      </c>
      <c r="R13" s="28" t="s">
        <v>9</v>
      </c>
      <c r="S13" s="26" t="s">
        <v>10</v>
      </c>
      <c r="T13" s="28" t="s">
        <v>11</v>
      </c>
      <c r="U13" s="26" t="s">
        <v>12</v>
      </c>
    </row>
    <row r="14" spans="1:85" ht="59.45" customHeight="1" x14ac:dyDescent="0.25">
      <c r="A14" s="26"/>
      <c r="B14" s="26"/>
      <c r="C14" s="26"/>
      <c r="D14" s="26"/>
      <c r="E14" s="27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8"/>
      <c r="Q14" s="26"/>
      <c r="R14" s="28"/>
      <c r="S14" s="26"/>
      <c r="T14" s="28"/>
      <c r="U14" s="26"/>
    </row>
    <row r="15" spans="1:85" ht="37.15" customHeight="1" x14ac:dyDescent="0.25">
      <c r="A15" s="26"/>
      <c r="B15" s="26"/>
      <c r="C15" s="26"/>
      <c r="D15" s="26"/>
      <c r="E15" s="27"/>
      <c r="F15" s="14" t="s">
        <v>24</v>
      </c>
      <c r="G15" s="14" t="s">
        <v>18</v>
      </c>
      <c r="H15" s="14" t="s">
        <v>18</v>
      </c>
      <c r="I15" s="14" t="s">
        <v>19</v>
      </c>
      <c r="J15" s="14" t="s">
        <v>20</v>
      </c>
      <c r="K15" s="14" t="s">
        <v>20</v>
      </c>
      <c r="L15" s="14" t="s">
        <v>19</v>
      </c>
      <c r="M15" s="14"/>
      <c r="N15" s="14"/>
      <c r="O15" s="14"/>
      <c r="P15" s="19"/>
      <c r="Q15" s="14"/>
      <c r="R15" s="19"/>
      <c r="S15" s="14"/>
      <c r="T15" s="19"/>
      <c r="U15" s="14"/>
    </row>
    <row r="16" spans="1:85" s="3" customFormat="1" ht="12.75" customHeight="1" x14ac:dyDescent="0.25">
      <c r="A16" s="20" t="s">
        <v>43</v>
      </c>
      <c r="B16" s="20" t="s">
        <v>69</v>
      </c>
      <c r="C16" s="20" t="s">
        <v>56</v>
      </c>
      <c r="D16" s="21">
        <v>170300</v>
      </c>
      <c r="E16" s="21">
        <v>105000</v>
      </c>
      <c r="F16" s="11">
        <v>26</v>
      </c>
      <c r="G16" s="11">
        <v>14</v>
      </c>
      <c r="H16" s="11">
        <v>10</v>
      </c>
      <c r="I16" s="11">
        <v>5</v>
      </c>
      <c r="J16" s="11">
        <v>8</v>
      </c>
      <c r="K16" s="11">
        <v>7</v>
      </c>
      <c r="L16" s="11">
        <v>4</v>
      </c>
      <c r="M16" s="11">
        <v>74</v>
      </c>
      <c r="N16" s="16">
        <v>80000</v>
      </c>
      <c r="O16" s="22" t="s">
        <v>75</v>
      </c>
      <c r="P16" s="22" t="s">
        <v>76</v>
      </c>
      <c r="Q16" s="25" t="s">
        <v>76</v>
      </c>
      <c r="R16" s="23">
        <v>0.62</v>
      </c>
      <c r="S16" s="25" t="s">
        <v>81</v>
      </c>
      <c r="T16" s="24">
        <v>44469</v>
      </c>
      <c r="U16" s="24">
        <v>44469</v>
      </c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</row>
    <row r="17" spans="1:85" s="3" customFormat="1" ht="12.75" customHeight="1" x14ac:dyDescent="0.25">
      <c r="A17" s="20" t="s">
        <v>44</v>
      </c>
      <c r="B17" s="20" t="s">
        <v>69</v>
      </c>
      <c r="C17" s="20" t="s">
        <v>57</v>
      </c>
      <c r="D17" s="21">
        <v>407600</v>
      </c>
      <c r="E17" s="21">
        <v>200000</v>
      </c>
      <c r="F17" s="11">
        <v>30</v>
      </c>
      <c r="G17" s="11">
        <v>14</v>
      </c>
      <c r="H17" s="11">
        <v>9</v>
      </c>
      <c r="I17" s="11">
        <v>5</v>
      </c>
      <c r="J17" s="11">
        <v>7</v>
      </c>
      <c r="K17" s="11">
        <v>6</v>
      </c>
      <c r="L17" s="11">
        <v>4</v>
      </c>
      <c r="M17" s="11">
        <v>75</v>
      </c>
      <c r="N17" s="16">
        <v>200000</v>
      </c>
      <c r="O17" s="22" t="s">
        <v>75</v>
      </c>
      <c r="P17" s="22" t="s">
        <v>77</v>
      </c>
      <c r="Q17" s="25" t="s">
        <v>76</v>
      </c>
      <c r="R17" s="23">
        <v>0.49</v>
      </c>
      <c r="S17" s="25" t="s">
        <v>82</v>
      </c>
      <c r="T17" s="24">
        <v>44469</v>
      </c>
      <c r="U17" s="24">
        <v>44469</v>
      </c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</row>
    <row r="18" spans="1:85" s="3" customFormat="1" ht="12.75" customHeight="1" x14ac:dyDescent="0.25">
      <c r="A18" s="20" t="s">
        <v>45</v>
      </c>
      <c r="B18" s="20" t="s">
        <v>70</v>
      </c>
      <c r="C18" s="20" t="s">
        <v>58</v>
      </c>
      <c r="D18" s="21">
        <v>1145403</v>
      </c>
      <c r="E18" s="21">
        <v>300000</v>
      </c>
      <c r="F18" s="11">
        <v>28</v>
      </c>
      <c r="G18" s="11">
        <v>14</v>
      </c>
      <c r="H18" s="11">
        <v>11</v>
      </c>
      <c r="I18" s="11">
        <v>5</v>
      </c>
      <c r="J18" s="11">
        <v>8</v>
      </c>
      <c r="K18" s="11">
        <v>9</v>
      </c>
      <c r="L18" s="11">
        <v>4</v>
      </c>
      <c r="M18" s="11">
        <v>79</v>
      </c>
      <c r="N18" s="16">
        <v>300000</v>
      </c>
      <c r="O18" s="22" t="s">
        <v>75</v>
      </c>
      <c r="P18" s="22" t="s">
        <v>77</v>
      </c>
      <c r="Q18" s="25" t="s">
        <v>76</v>
      </c>
      <c r="R18" s="23">
        <v>0.5</v>
      </c>
      <c r="S18" s="25" t="s">
        <v>80</v>
      </c>
      <c r="T18" s="24">
        <v>44255</v>
      </c>
      <c r="U18" s="24">
        <v>44255</v>
      </c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</row>
    <row r="19" spans="1:85" s="3" customFormat="1" ht="12.75" customHeight="1" x14ac:dyDescent="0.25">
      <c r="A19" s="20" t="s">
        <v>46</v>
      </c>
      <c r="B19" s="20" t="s">
        <v>70</v>
      </c>
      <c r="C19" s="20" t="s">
        <v>59</v>
      </c>
      <c r="D19" s="21">
        <v>1281760</v>
      </c>
      <c r="E19" s="21">
        <v>400000</v>
      </c>
      <c r="F19" s="11">
        <v>28</v>
      </c>
      <c r="G19" s="11">
        <v>14</v>
      </c>
      <c r="H19" s="11">
        <v>11</v>
      </c>
      <c r="I19" s="11">
        <v>5</v>
      </c>
      <c r="J19" s="11">
        <v>9</v>
      </c>
      <c r="K19" s="11">
        <v>9</v>
      </c>
      <c r="L19" s="11">
        <v>4</v>
      </c>
      <c r="M19" s="11">
        <v>80</v>
      </c>
      <c r="N19" s="16">
        <v>330000</v>
      </c>
      <c r="O19" s="22" t="s">
        <v>75</v>
      </c>
      <c r="P19" s="22" t="s">
        <v>77</v>
      </c>
      <c r="Q19" s="25" t="s">
        <v>77</v>
      </c>
      <c r="R19" s="23">
        <v>0.31</v>
      </c>
      <c r="S19" s="25" t="s">
        <v>83</v>
      </c>
      <c r="T19" s="24">
        <v>44227</v>
      </c>
      <c r="U19" s="24">
        <v>44227</v>
      </c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</row>
    <row r="20" spans="1:85" s="3" customFormat="1" ht="12.75" customHeight="1" x14ac:dyDescent="0.25">
      <c r="A20" s="20" t="s">
        <v>47</v>
      </c>
      <c r="B20" s="20" t="s">
        <v>70</v>
      </c>
      <c r="C20" s="20" t="s">
        <v>60</v>
      </c>
      <c r="D20" s="21">
        <v>5859376</v>
      </c>
      <c r="E20" s="21">
        <v>1300000</v>
      </c>
      <c r="F20" s="11">
        <v>37.6</v>
      </c>
      <c r="G20" s="11">
        <v>14</v>
      </c>
      <c r="H20" s="11">
        <v>15</v>
      </c>
      <c r="I20" s="11">
        <v>5</v>
      </c>
      <c r="J20" s="11">
        <v>8</v>
      </c>
      <c r="K20" s="11">
        <v>9</v>
      </c>
      <c r="L20" s="11">
        <v>4</v>
      </c>
      <c r="M20" s="11">
        <v>92.6</v>
      </c>
      <c r="N20" s="16">
        <v>1000000</v>
      </c>
      <c r="O20" s="22" t="s">
        <v>75</v>
      </c>
      <c r="P20" s="22" t="s">
        <v>77</v>
      </c>
      <c r="Q20" s="25" t="s">
        <v>76</v>
      </c>
      <c r="R20" s="23">
        <v>0.22</v>
      </c>
      <c r="S20" s="25" t="s">
        <v>79</v>
      </c>
      <c r="T20" s="24">
        <v>44316</v>
      </c>
      <c r="U20" s="24">
        <v>44316</v>
      </c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</row>
    <row r="21" spans="1:85" s="3" customFormat="1" x14ac:dyDescent="0.25">
      <c r="A21" s="20" t="s">
        <v>48</v>
      </c>
      <c r="B21" s="20" t="s">
        <v>71</v>
      </c>
      <c r="C21" s="20" t="s">
        <v>61</v>
      </c>
      <c r="D21" s="21">
        <v>6666564</v>
      </c>
      <c r="E21" s="21">
        <v>700000</v>
      </c>
      <c r="F21" s="11">
        <v>24</v>
      </c>
      <c r="G21" s="11">
        <v>13</v>
      </c>
      <c r="H21" s="11">
        <v>13</v>
      </c>
      <c r="I21" s="11">
        <v>5</v>
      </c>
      <c r="J21" s="11">
        <v>9</v>
      </c>
      <c r="K21" s="11">
        <v>9</v>
      </c>
      <c r="L21" s="11">
        <v>4</v>
      </c>
      <c r="M21" s="11">
        <v>77</v>
      </c>
      <c r="N21" s="16">
        <v>700000</v>
      </c>
      <c r="O21" s="22" t="s">
        <v>75</v>
      </c>
      <c r="P21" s="22" t="s">
        <v>77</v>
      </c>
      <c r="Q21" s="25" t="s">
        <v>77</v>
      </c>
      <c r="R21" s="23">
        <v>0.11</v>
      </c>
      <c r="S21" s="25" t="s">
        <v>83</v>
      </c>
      <c r="T21" s="24">
        <v>44377</v>
      </c>
      <c r="U21" s="24">
        <v>44377</v>
      </c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</row>
    <row r="22" spans="1:85" s="3" customFormat="1" ht="12.75" customHeight="1" x14ac:dyDescent="0.25">
      <c r="A22" s="20" t="s">
        <v>49</v>
      </c>
      <c r="B22" s="20" t="s">
        <v>70</v>
      </c>
      <c r="C22" s="20" t="s">
        <v>62</v>
      </c>
      <c r="D22" s="21">
        <v>1218700</v>
      </c>
      <c r="E22" s="21">
        <v>600000</v>
      </c>
      <c r="F22" s="11">
        <v>21.8</v>
      </c>
      <c r="G22" s="11">
        <v>14</v>
      </c>
      <c r="H22" s="11">
        <v>11</v>
      </c>
      <c r="I22" s="11">
        <v>4</v>
      </c>
      <c r="J22" s="11">
        <v>7.4</v>
      </c>
      <c r="K22" s="11">
        <v>9</v>
      </c>
      <c r="L22" s="11">
        <v>4</v>
      </c>
      <c r="M22" s="11">
        <v>71.2</v>
      </c>
      <c r="N22" s="17">
        <v>400000</v>
      </c>
      <c r="O22" s="22" t="s">
        <v>75</v>
      </c>
      <c r="P22" s="22" t="s">
        <v>77</v>
      </c>
      <c r="Q22" s="25" t="s">
        <v>76</v>
      </c>
      <c r="R22" s="23">
        <v>0.49</v>
      </c>
      <c r="S22" s="25" t="s">
        <v>80</v>
      </c>
      <c r="T22" s="24">
        <v>44286</v>
      </c>
      <c r="U22" s="24">
        <v>44286</v>
      </c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</row>
    <row r="23" spans="1:85" s="3" customFormat="1" ht="12.75" customHeight="1" x14ac:dyDescent="0.25">
      <c r="A23" s="20" t="s">
        <v>50</v>
      </c>
      <c r="B23" s="20" t="s">
        <v>72</v>
      </c>
      <c r="C23" s="20" t="s">
        <v>63</v>
      </c>
      <c r="D23" s="21">
        <v>666500</v>
      </c>
      <c r="E23" s="21">
        <v>200000</v>
      </c>
      <c r="F23" s="11">
        <v>25</v>
      </c>
      <c r="G23" s="11">
        <v>14</v>
      </c>
      <c r="H23" s="11">
        <v>8</v>
      </c>
      <c r="I23" s="11">
        <v>4</v>
      </c>
      <c r="J23" s="11">
        <v>8</v>
      </c>
      <c r="K23" s="11">
        <v>7</v>
      </c>
      <c r="L23" s="11">
        <v>5</v>
      </c>
      <c r="M23" s="11">
        <v>71</v>
      </c>
      <c r="N23" s="16">
        <v>200000</v>
      </c>
      <c r="O23" s="22" t="s">
        <v>75</v>
      </c>
      <c r="P23" s="22" t="s">
        <v>77</v>
      </c>
      <c r="Q23" s="25" t="s">
        <v>77</v>
      </c>
      <c r="R23" s="23">
        <v>0.3</v>
      </c>
      <c r="S23" s="25" t="s">
        <v>83</v>
      </c>
      <c r="T23" s="22" t="s">
        <v>78</v>
      </c>
      <c r="U23" s="25" t="s">
        <v>84</v>
      </c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</row>
    <row r="24" spans="1:85" s="3" customFormat="1" ht="13.5" customHeight="1" x14ac:dyDescent="0.25">
      <c r="A24" s="20" t="s">
        <v>51</v>
      </c>
      <c r="B24" s="20" t="s">
        <v>69</v>
      </c>
      <c r="C24" s="20" t="s">
        <v>64</v>
      </c>
      <c r="D24" s="21">
        <v>776000</v>
      </c>
      <c r="E24" s="21">
        <v>200000</v>
      </c>
      <c r="F24" s="11">
        <v>30</v>
      </c>
      <c r="G24" s="11">
        <v>14</v>
      </c>
      <c r="H24" s="11">
        <v>10</v>
      </c>
      <c r="I24" s="11">
        <v>4</v>
      </c>
      <c r="J24" s="11">
        <v>8</v>
      </c>
      <c r="K24" s="11">
        <v>9</v>
      </c>
      <c r="L24" s="11">
        <v>4</v>
      </c>
      <c r="M24" s="11">
        <v>79</v>
      </c>
      <c r="N24" s="16">
        <v>200000</v>
      </c>
      <c r="O24" s="22" t="s">
        <v>75</v>
      </c>
      <c r="P24" s="22" t="s">
        <v>77</v>
      </c>
      <c r="Q24" s="25" t="s">
        <v>77</v>
      </c>
      <c r="R24" s="23">
        <v>0.26</v>
      </c>
      <c r="S24" s="25" t="s">
        <v>83</v>
      </c>
      <c r="T24" s="24">
        <v>44469</v>
      </c>
      <c r="U24" s="24">
        <v>44469</v>
      </c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</row>
    <row r="25" spans="1:85" s="3" customFormat="1" ht="12.75" customHeight="1" x14ac:dyDescent="0.25">
      <c r="A25" s="20" t="s">
        <v>52</v>
      </c>
      <c r="B25" s="20" t="s">
        <v>69</v>
      </c>
      <c r="C25" s="20" t="s">
        <v>65</v>
      </c>
      <c r="D25" s="21">
        <v>848000</v>
      </c>
      <c r="E25" s="21">
        <v>230000</v>
      </c>
      <c r="F25" s="11">
        <v>32</v>
      </c>
      <c r="G25" s="11">
        <v>14</v>
      </c>
      <c r="H25" s="11">
        <v>11</v>
      </c>
      <c r="I25" s="11">
        <v>4</v>
      </c>
      <c r="J25" s="11">
        <v>7</v>
      </c>
      <c r="K25" s="11">
        <v>7</v>
      </c>
      <c r="L25" s="11">
        <v>4</v>
      </c>
      <c r="M25" s="11">
        <v>79</v>
      </c>
      <c r="N25" s="16">
        <v>200000</v>
      </c>
      <c r="O25" s="22" t="s">
        <v>75</v>
      </c>
      <c r="P25" s="22" t="s">
        <v>77</v>
      </c>
      <c r="Q25" s="25" t="s">
        <v>77</v>
      </c>
      <c r="R25" s="23">
        <v>0.27</v>
      </c>
      <c r="S25" s="25" t="s">
        <v>83</v>
      </c>
      <c r="T25" s="24">
        <v>44469</v>
      </c>
      <c r="U25" s="24">
        <v>44469</v>
      </c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</row>
    <row r="26" spans="1:85" s="3" customFormat="1" ht="12.75" customHeight="1" x14ac:dyDescent="0.25">
      <c r="A26" s="20" t="s">
        <v>53</v>
      </c>
      <c r="B26" s="20" t="s">
        <v>70</v>
      </c>
      <c r="C26" s="20" t="s">
        <v>66</v>
      </c>
      <c r="D26" s="21">
        <v>1597714</v>
      </c>
      <c r="E26" s="21">
        <v>400000</v>
      </c>
      <c r="F26" s="11">
        <v>31</v>
      </c>
      <c r="G26" s="11">
        <v>14</v>
      </c>
      <c r="H26" s="11">
        <v>10</v>
      </c>
      <c r="I26" s="11">
        <v>5</v>
      </c>
      <c r="J26" s="11">
        <v>7</v>
      </c>
      <c r="K26" s="11">
        <v>8</v>
      </c>
      <c r="L26" s="11">
        <v>4</v>
      </c>
      <c r="M26" s="11">
        <v>79</v>
      </c>
      <c r="N26" s="16">
        <v>330000</v>
      </c>
      <c r="O26" s="22" t="s">
        <v>75</v>
      </c>
      <c r="P26" s="22" t="s">
        <v>77</v>
      </c>
      <c r="Q26" s="25" t="s">
        <v>77</v>
      </c>
      <c r="R26" s="23">
        <v>0.25</v>
      </c>
      <c r="S26" s="25" t="s">
        <v>83</v>
      </c>
      <c r="T26" s="24">
        <v>44286</v>
      </c>
      <c r="U26" s="24">
        <v>44286</v>
      </c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</row>
    <row r="27" spans="1:85" s="3" customFormat="1" ht="12.75" customHeight="1" x14ac:dyDescent="0.25">
      <c r="A27" s="20" t="s">
        <v>54</v>
      </c>
      <c r="B27" s="20" t="s">
        <v>73</v>
      </c>
      <c r="C27" s="20" t="s">
        <v>67</v>
      </c>
      <c r="D27" s="21">
        <v>410750</v>
      </c>
      <c r="E27" s="21">
        <v>200000</v>
      </c>
      <c r="F27" s="11">
        <v>33</v>
      </c>
      <c r="G27" s="11">
        <v>13</v>
      </c>
      <c r="H27" s="11">
        <v>12</v>
      </c>
      <c r="I27" s="11">
        <v>5</v>
      </c>
      <c r="J27" s="11">
        <v>9</v>
      </c>
      <c r="K27" s="11">
        <v>9</v>
      </c>
      <c r="L27" s="11">
        <v>4</v>
      </c>
      <c r="M27" s="11">
        <v>85</v>
      </c>
      <c r="N27" s="16">
        <v>200000</v>
      </c>
      <c r="O27" s="22" t="s">
        <v>75</v>
      </c>
      <c r="P27" s="22" t="s">
        <v>77</v>
      </c>
      <c r="Q27" s="25" t="s">
        <v>76</v>
      </c>
      <c r="R27" s="23">
        <v>0.49</v>
      </c>
      <c r="S27" s="25" t="s">
        <v>82</v>
      </c>
      <c r="T27" s="24">
        <v>44348</v>
      </c>
      <c r="U27" s="25" t="s">
        <v>85</v>
      </c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</row>
    <row r="28" spans="1:85" s="3" customFormat="1" ht="12.75" customHeight="1" x14ac:dyDescent="0.25">
      <c r="A28" s="20" t="s">
        <v>55</v>
      </c>
      <c r="B28" s="20" t="s">
        <v>74</v>
      </c>
      <c r="C28" s="20" t="s">
        <v>68</v>
      </c>
      <c r="D28" s="21">
        <v>2486037</v>
      </c>
      <c r="E28" s="21">
        <v>900000</v>
      </c>
      <c r="F28" s="11">
        <v>19.600000000000001</v>
      </c>
      <c r="G28" s="11">
        <v>14</v>
      </c>
      <c r="H28" s="11">
        <v>11</v>
      </c>
      <c r="I28" s="11">
        <v>5</v>
      </c>
      <c r="J28" s="11">
        <v>7.2</v>
      </c>
      <c r="K28" s="11">
        <v>9</v>
      </c>
      <c r="L28" s="11">
        <v>5</v>
      </c>
      <c r="M28" s="11">
        <v>70.8</v>
      </c>
      <c r="N28" s="16">
        <v>700000</v>
      </c>
      <c r="O28" s="22" t="s">
        <v>75</v>
      </c>
      <c r="P28" s="22" t="s">
        <v>77</v>
      </c>
      <c r="Q28" s="25" t="s">
        <v>76</v>
      </c>
      <c r="R28" s="23">
        <v>0.36</v>
      </c>
      <c r="S28" s="25" t="s">
        <v>81</v>
      </c>
      <c r="T28" s="24">
        <v>44469</v>
      </c>
      <c r="U28" s="24">
        <v>44469</v>
      </c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</row>
    <row r="29" spans="1:85" x14ac:dyDescent="0.25">
      <c r="D29" s="4">
        <f>SUM(D16:D28)</f>
        <v>23534704</v>
      </c>
      <c r="E29" s="4">
        <f>SUM(E16:E28)</f>
        <v>5735000</v>
      </c>
      <c r="N29" s="18">
        <f>SUM(N16:N28)</f>
        <v>4840000</v>
      </c>
    </row>
    <row r="30" spans="1:85" x14ac:dyDescent="0.25">
      <c r="E30" s="4"/>
      <c r="M30" s="2" t="s">
        <v>17</v>
      </c>
      <c r="N30" s="18">
        <f>9145000-N29</f>
        <v>4305000</v>
      </c>
    </row>
  </sheetData>
  <sortState xmlns:xlrd2="http://schemas.microsoft.com/office/spreadsheetml/2017/richdata2" ref="A13:BO24">
    <sortCondition ref="A13"/>
  </sortState>
  <mergeCells count="23">
    <mergeCell ref="D11:M11"/>
    <mergeCell ref="F10:M10"/>
    <mergeCell ref="Q13:Q14"/>
    <mergeCell ref="M13:M14"/>
    <mergeCell ref="N13:N14"/>
    <mergeCell ref="O13:O14"/>
    <mergeCell ref="P13:P14"/>
    <mergeCell ref="T13:T14"/>
    <mergeCell ref="U13:U14"/>
    <mergeCell ref="F13:F14"/>
    <mergeCell ref="G13:G14"/>
    <mergeCell ref="H13:H14"/>
    <mergeCell ref="R13:R14"/>
    <mergeCell ref="I13:I14"/>
    <mergeCell ref="J13:J14"/>
    <mergeCell ref="K13:K14"/>
    <mergeCell ref="L13:L14"/>
    <mergeCell ref="S13:S14"/>
    <mergeCell ref="A13:A15"/>
    <mergeCell ref="B13:B15"/>
    <mergeCell ref="C13:C15"/>
    <mergeCell ref="D13:D15"/>
    <mergeCell ref="E13:E15"/>
  </mergeCells>
  <dataValidations count="4">
    <dataValidation type="decimal" operator="lessThanOrEqual" allowBlank="1" showInputMessage="1" showErrorMessage="1" error="max. 40" sqref="F16:F28" xr:uid="{00000000-0002-0000-0000-000000000000}">
      <formula1>40</formula1>
    </dataValidation>
    <dataValidation type="decimal" operator="lessThanOrEqual" allowBlank="1" showInputMessage="1" showErrorMessage="1" error="max. 15" sqref="G16:H28" xr:uid="{00000000-0002-0000-0000-000001000000}">
      <formula1>15</formula1>
    </dataValidation>
    <dataValidation type="decimal" operator="lessThanOrEqual" allowBlank="1" showInputMessage="1" showErrorMessage="1" error="max. 5" sqref="I16:I28 L16:L28" xr:uid="{00000000-0002-0000-0000-000002000000}">
      <formula1>5</formula1>
    </dataValidation>
    <dataValidation type="decimal" operator="lessThanOrEqual" allowBlank="1" showInputMessage="1" showErrorMessage="1" error="max. 10" sqref="J16:K28" xr:uid="{00000000-0002-0000-0000-000003000000}">
      <formula1>10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BE2A4-0729-4729-B038-75C43E1C4234}">
  <dimension ref="A1:BK30"/>
  <sheetViews>
    <sheetView zoomScaleNormal="100" workbookViewId="0"/>
  </sheetViews>
  <sheetFormatPr defaultColWidth="9.140625" defaultRowHeight="12.75" x14ac:dyDescent="0.25"/>
  <cols>
    <col min="1" max="1" width="11.7109375" style="9" customWidth="1"/>
    <col min="2" max="2" width="20.140625" style="9" customWidth="1"/>
    <col min="3" max="3" width="32.7109375" style="9" customWidth="1"/>
    <col min="4" max="4" width="15.5703125" style="9" customWidth="1"/>
    <col min="5" max="5" width="15" style="9" customWidth="1"/>
    <col min="6" max="6" width="9.7109375" style="9" customWidth="1"/>
    <col min="7" max="13" width="9.28515625" style="9" customWidth="1"/>
    <col min="14" max="16384" width="9.140625" style="9"/>
  </cols>
  <sheetData>
    <row r="1" spans="1:63" ht="38.25" customHeight="1" x14ac:dyDescent="0.25">
      <c r="A1" s="8" t="s">
        <v>29</v>
      </c>
    </row>
    <row r="2" spans="1:63" x14ac:dyDescent="0.25">
      <c r="A2" s="13" t="s">
        <v>35</v>
      </c>
      <c r="D2" s="13" t="s">
        <v>22</v>
      </c>
    </row>
    <row r="3" spans="1:63" x14ac:dyDescent="0.25">
      <c r="A3" s="13" t="s">
        <v>32</v>
      </c>
      <c r="D3" s="9" t="s">
        <v>37</v>
      </c>
    </row>
    <row r="4" spans="1:63" x14ac:dyDescent="0.25">
      <c r="A4" s="13" t="s">
        <v>36</v>
      </c>
      <c r="D4" s="9" t="s">
        <v>38</v>
      </c>
    </row>
    <row r="5" spans="1:63" x14ac:dyDescent="0.25">
      <c r="A5" s="13" t="s">
        <v>40</v>
      </c>
      <c r="D5" s="9" t="s">
        <v>39</v>
      </c>
    </row>
    <row r="6" spans="1:63" x14ac:dyDescent="0.25">
      <c r="A6" s="13"/>
      <c r="D6" s="9" t="s">
        <v>41</v>
      </c>
    </row>
    <row r="7" spans="1:63" x14ac:dyDescent="0.25">
      <c r="A7" s="13" t="s">
        <v>34</v>
      </c>
      <c r="D7" s="9" t="s">
        <v>42</v>
      </c>
    </row>
    <row r="8" spans="1:63" x14ac:dyDescent="0.25">
      <c r="A8" s="13" t="s">
        <v>21</v>
      </c>
    </row>
    <row r="9" spans="1:63" x14ac:dyDescent="0.25">
      <c r="A9" s="15" t="s">
        <v>33</v>
      </c>
      <c r="D9" s="13" t="s">
        <v>23</v>
      </c>
    </row>
    <row r="10" spans="1:63" ht="38.450000000000003" customHeight="1" x14ac:dyDescent="0.25">
      <c r="D10" s="9" t="s">
        <v>30</v>
      </c>
      <c r="F10" s="30"/>
      <c r="G10" s="30"/>
      <c r="H10" s="30"/>
      <c r="I10" s="30"/>
      <c r="J10" s="30"/>
      <c r="K10" s="30"/>
      <c r="L10" s="30"/>
      <c r="M10" s="30"/>
    </row>
    <row r="11" spans="1:63" ht="12.6" customHeight="1" x14ac:dyDescent="0.2">
      <c r="D11" s="29" t="s">
        <v>31</v>
      </c>
      <c r="E11" s="29"/>
      <c r="F11" s="29"/>
      <c r="G11" s="29"/>
      <c r="H11" s="29"/>
      <c r="I11" s="29"/>
      <c r="J11" s="29"/>
      <c r="K11" s="29"/>
      <c r="L11" s="29"/>
      <c r="M11" s="29"/>
    </row>
    <row r="12" spans="1:63" x14ac:dyDescent="0.25">
      <c r="A12" s="13"/>
    </row>
    <row r="13" spans="1:63" ht="26.45" customHeight="1" x14ac:dyDescent="0.25">
      <c r="A13" s="26" t="s">
        <v>0</v>
      </c>
      <c r="B13" s="26" t="s">
        <v>1</v>
      </c>
      <c r="C13" s="26" t="s">
        <v>16</v>
      </c>
      <c r="D13" s="26" t="s">
        <v>13</v>
      </c>
      <c r="E13" s="27" t="s">
        <v>2</v>
      </c>
      <c r="F13" s="26" t="s">
        <v>27</v>
      </c>
      <c r="G13" s="26" t="s">
        <v>14</v>
      </c>
      <c r="H13" s="26" t="s">
        <v>15</v>
      </c>
      <c r="I13" s="26" t="s">
        <v>25</v>
      </c>
      <c r="J13" s="26" t="s">
        <v>26</v>
      </c>
      <c r="K13" s="26" t="s">
        <v>28</v>
      </c>
      <c r="L13" s="26" t="s">
        <v>3</v>
      </c>
      <c r="M13" s="26" t="s">
        <v>4</v>
      </c>
    </row>
    <row r="14" spans="1:63" ht="59.45" customHeight="1" x14ac:dyDescent="0.25">
      <c r="A14" s="26"/>
      <c r="B14" s="26"/>
      <c r="C14" s="26"/>
      <c r="D14" s="26"/>
      <c r="E14" s="27"/>
      <c r="F14" s="26"/>
      <c r="G14" s="26"/>
      <c r="H14" s="26"/>
      <c r="I14" s="26"/>
      <c r="J14" s="26"/>
      <c r="K14" s="26"/>
      <c r="L14" s="26"/>
      <c r="M14" s="26"/>
    </row>
    <row r="15" spans="1:63" ht="37.15" customHeight="1" x14ac:dyDescent="0.25">
      <c r="A15" s="26"/>
      <c r="B15" s="26"/>
      <c r="C15" s="26"/>
      <c r="D15" s="26"/>
      <c r="E15" s="27"/>
      <c r="F15" s="14" t="s">
        <v>24</v>
      </c>
      <c r="G15" s="14" t="s">
        <v>18</v>
      </c>
      <c r="H15" s="14" t="s">
        <v>18</v>
      </c>
      <c r="I15" s="14" t="s">
        <v>19</v>
      </c>
      <c r="J15" s="14" t="s">
        <v>20</v>
      </c>
      <c r="K15" s="14" t="s">
        <v>20</v>
      </c>
      <c r="L15" s="14" t="s">
        <v>19</v>
      </c>
      <c r="M15" s="14"/>
    </row>
    <row r="16" spans="1:63" s="10" customFormat="1" ht="12.75" customHeight="1" x14ac:dyDescent="0.25">
      <c r="A16" s="20" t="s">
        <v>43</v>
      </c>
      <c r="B16" s="20" t="s">
        <v>69</v>
      </c>
      <c r="C16" s="20" t="s">
        <v>56</v>
      </c>
      <c r="D16" s="21">
        <v>170300</v>
      </c>
      <c r="E16" s="21">
        <v>105000</v>
      </c>
      <c r="F16" s="11">
        <v>26</v>
      </c>
      <c r="G16" s="11">
        <v>14</v>
      </c>
      <c r="H16" s="11">
        <v>10</v>
      </c>
      <c r="I16" s="11">
        <v>5</v>
      </c>
      <c r="J16" s="11">
        <v>8</v>
      </c>
      <c r="K16" s="11">
        <v>7</v>
      </c>
      <c r="L16" s="11">
        <v>4</v>
      </c>
      <c r="M16" s="11">
        <f>SUM(F16:L16)</f>
        <v>74</v>
      </c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</row>
    <row r="17" spans="1:63" s="10" customFormat="1" ht="12.75" customHeight="1" x14ac:dyDescent="0.25">
      <c r="A17" s="20" t="s">
        <v>44</v>
      </c>
      <c r="B17" s="20" t="s">
        <v>69</v>
      </c>
      <c r="C17" s="20" t="s">
        <v>57</v>
      </c>
      <c r="D17" s="21">
        <v>407600</v>
      </c>
      <c r="E17" s="21">
        <v>200000</v>
      </c>
      <c r="F17" s="11">
        <v>30</v>
      </c>
      <c r="G17" s="11">
        <v>14</v>
      </c>
      <c r="H17" s="11">
        <v>9</v>
      </c>
      <c r="I17" s="11">
        <v>5</v>
      </c>
      <c r="J17" s="11">
        <v>7</v>
      </c>
      <c r="K17" s="11">
        <v>6</v>
      </c>
      <c r="L17" s="11">
        <v>4</v>
      </c>
      <c r="M17" s="11">
        <f t="shared" ref="M17:M28" si="0">SUM(F17:L17)</f>
        <v>75</v>
      </c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</row>
    <row r="18" spans="1:63" s="10" customFormat="1" ht="12.75" customHeight="1" x14ac:dyDescent="0.25">
      <c r="A18" s="20" t="s">
        <v>45</v>
      </c>
      <c r="B18" s="20" t="s">
        <v>70</v>
      </c>
      <c r="C18" s="20" t="s">
        <v>58</v>
      </c>
      <c r="D18" s="21">
        <v>1145403</v>
      </c>
      <c r="E18" s="21">
        <v>300000</v>
      </c>
      <c r="F18" s="11">
        <v>28</v>
      </c>
      <c r="G18" s="11">
        <v>14</v>
      </c>
      <c r="H18" s="11">
        <v>11</v>
      </c>
      <c r="I18" s="11">
        <v>5</v>
      </c>
      <c r="J18" s="11">
        <v>8</v>
      </c>
      <c r="K18" s="11">
        <v>9</v>
      </c>
      <c r="L18" s="11">
        <v>4</v>
      </c>
      <c r="M18" s="11">
        <f t="shared" si="0"/>
        <v>79</v>
      </c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</row>
    <row r="19" spans="1:63" s="10" customFormat="1" ht="12.75" customHeight="1" x14ac:dyDescent="0.25">
      <c r="A19" s="20" t="s">
        <v>46</v>
      </c>
      <c r="B19" s="20" t="s">
        <v>70</v>
      </c>
      <c r="C19" s="20" t="s">
        <v>59</v>
      </c>
      <c r="D19" s="21">
        <v>1281760</v>
      </c>
      <c r="E19" s="21">
        <v>400000</v>
      </c>
      <c r="F19" s="11">
        <v>29</v>
      </c>
      <c r="G19" s="11">
        <v>14</v>
      </c>
      <c r="H19" s="11">
        <v>11</v>
      </c>
      <c r="I19" s="11">
        <v>5</v>
      </c>
      <c r="J19" s="11">
        <v>9</v>
      </c>
      <c r="K19" s="11">
        <v>9</v>
      </c>
      <c r="L19" s="11">
        <v>4</v>
      </c>
      <c r="M19" s="11">
        <f t="shared" si="0"/>
        <v>81</v>
      </c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</row>
    <row r="20" spans="1:63" s="10" customFormat="1" ht="12.75" customHeight="1" x14ac:dyDescent="0.25">
      <c r="A20" s="20" t="s">
        <v>47</v>
      </c>
      <c r="B20" s="20" t="s">
        <v>70</v>
      </c>
      <c r="C20" s="20" t="s">
        <v>60</v>
      </c>
      <c r="D20" s="21">
        <v>5859376</v>
      </c>
      <c r="E20" s="21">
        <v>1300000</v>
      </c>
      <c r="F20" s="11">
        <v>38</v>
      </c>
      <c r="G20" s="11">
        <v>14</v>
      </c>
      <c r="H20" s="11">
        <v>15</v>
      </c>
      <c r="I20" s="11">
        <v>5</v>
      </c>
      <c r="J20" s="11">
        <v>8</v>
      </c>
      <c r="K20" s="11">
        <v>9</v>
      </c>
      <c r="L20" s="11">
        <v>4</v>
      </c>
      <c r="M20" s="11">
        <f t="shared" si="0"/>
        <v>93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</row>
    <row r="21" spans="1:63" s="10" customFormat="1" x14ac:dyDescent="0.25">
      <c r="A21" s="20" t="s">
        <v>48</v>
      </c>
      <c r="B21" s="20" t="s">
        <v>71</v>
      </c>
      <c r="C21" s="20" t="s">
        <v>61</v>
      </c>
      <c r="D21" s="21">
        <v>6666564</v>
      </c>
      <c r="E21" s="21">
        <v>700000</v>
      </c>
      <c r="F21" s="11">
        <v>25</v>
      </c>
      <c r="G21" s="11">
        <v>13</v>
      </c>
      <c r="H21" s="11">
        <v>13</v>
      </c>
      <c r="I21" s="11">
        <v>5</v>
      </c>
      <c r="J21" s="11">
        <v>9</v>
      </c>
      <c r="K21" s="11">
        <v>9</v>
      </c>
      <c r="L21" s="11">
        <v>4</v>
      </c>
      <c r="M21" s="11">
        <f t="shared" si="0"/>
        <v>78</v>
      </c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</row>
    <row r="22" spans="1:63" s="10" customFormat="1" ht="12.75" customHeight="1" x14ac:dyDescent="0.25">
      <c r="A22" s="20" t="s">
        <v>49</v>
      </c>
      <c r="B22" s="20" t="s">
        <v>70</v>
      </c>
      <c r="C22" s="20" t="s">
        <v>62</v>
      </c>
      <c r="D22" s="21">
        <v>1218700</v>
      </c>
      <c r="E22" s="21">
        <v>600000</v>
      </c>
      <c r="F22" s="11">
        <v>19</v>
      </c>
      <c r="G22" s="11">
        <v>14</v>
      </c>
      <c r="H22" s="11">
        <v>11</v>
      </c>
      <c r="I22" s="11">
        <v>4</v>
      </c>
      <c r="J22" s="11">
        <v>9</v>
      </c>
      <c r="K22" s="11">
        <v>9</v>
      </c>
      <c r="L22" s="11">
        <v>4</v>
      </c>
      <c r="M22" s="11">
        <f t="shared" si="0"/>
        <v>70</v>
      </c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</row>
    <row r="23" spans="1:63" s="10" customFormat="1" ht="12.75" customHeight="1" x14ac:dyDescent="0.25">
      <c r="A23" s="20" t="s">
        <v>50</v>
      </c>
      <c r="B23" s="20" t="s">
        <v>72</v>
      </c>
      <c r="C23" s="20" t="s">
        <v>63</v>
      </c>
      <c r="D23" s="21">
        <v>666500</v>
      </c>
      <c r="E23" s="21">
        <v>200000</v>
      </c>
      <c r="F23" s="11">
        <v>25</v>
      </c>
      <c r="G23" s="11">
        <v>14</v>
      </c>
      <c r="H23" s="11">
        <v>8</v>
      </c>
      <c r="I23" s="11">
        <v>4</v>
      </c>
      <c r="J23" s="11">
        <v>8</v>
      </c>
      <c r="K23" s="11">
        <v>7</v>
      </c>
      <c r="L23" s="11">
        <v>5</v>
      </c>
      <c r="M23" s="11">
        <f t="shared" si="0"/>
        <v>71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</row>
    <row r="24" spans="1:63" s="10" customFormat="1" ht="13.5" customHeight="1" x14ac:dyDescent="0.25">
      <c r="A24" s="20" t="s">
        <v>51</v>
      </c>
      <c r="B24" s="20" t="s">
        <v>69</v>
      </c>
      <c r="C24" s="20" t="s">
        <v>64</v>
      </c>
      <c r="D24" s="21">
        <v>776000</v>
      </c>
      <c r="E24" s="21">
        <v>200000</v>
      </c>
      <c r="F24" s="11">
        <v>30</v>
      </c>
      <c r="G24" s="11">
        <v>14</v>
      </c>
      <c r="H24" s="11">
        <v>10</v>
      </c>
      <c r="I24" s="11">
        <v>4</v>
      </c>
      <c r="J24" s="11">
        <v>8</v>
      </c>
      <c r="K24" s="11">
        <v>9</v>
      </c>
      <c r="L24" s="11">
        <v>4</v>
      </c>
      <c r="M24" s="11">
        <f t="shared" si="0"/>
        <v>79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</row>
    <row r="25" spans="1:63" s="10" customFormat="1" ht="12.75" customHeight="1" x14ac:dyDescent="0.25">
      <c r="A25" s="20" t="s">
        <v>52</v>
      </c>
      <c r="B25" s="20" t="s">
        <v>69</v>
      </c>
      <c r="C25" s="20" t="s">
        <v>65</v>
      </c>
      <c r="D25" s="21">
        <v>848000</v>
      </c>
      <c r="E25" s="21">
        <v>230000</v>
      </c>
      <c r="F25" s="11">
        <v>32</v>
      </c>
      <c r="G25" s="11">
        <v>14</v>
      </c>
      <c r="H25" s="11">
        <v>11</v>
      </c>
      <c r="I25" s="11">
        <v>4</v>
      </c>
      <c r="J25" s="11">
        <v>7</v>
      </c>
      <c r="K25" s="11">
        <v>7</v>
      </c>
      <c r="L25" s="11">
        <v>4</v>
      </c>
      <c r="M25" s="11">
        <f t="shared" si="0"/>
        <v>79</v>
      </c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</row>
    <row r="26" spans="1:63" s="10" customFormat="1" ht="12.75" customHeight="1" x14ac:dyDescent="0.25">
      <c r="A26" s="20" t="s">
        <v>53</v>
      </c>
      <c r="B26" s="20" t="s">
        <v>70</v>
      </c>
      <c r="C26" s="20" t="s">
        <v>66</v>
      </c>
      <c r="D26" s="21">
        <v>1597714</v>
      </c>
      <c r="E26" s="21">
        <v>400000</v>
      </c>
      <c r="F26" s="11">
        <v>31</v>
      </c>
      <c r="G26" s="11">
        <v>14</v>
      </c>
      <c r="H26" s="11">
        <v>10</v>
      </c>
      <c r="I26" s="11">
        <v>5</v>
      </c>
      <c r="J26" s="11">
        <v>7</v>
      </c>
      <c r="K26" s="11">
        <v>8</v>
      </c>
      <c r="L26" s="11">
        <v>4</v>
      </c>
      <c r="M26" s="11">
        <f t="shared" si="0"/>
        <v>79</v>
      </c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</row>
    <row r="27" spans="1:63" s="10" customFormat="1" ht="12.75" customHeight="1" x14ac:dyDescent="0.25">
      <c r="A27" s="20" t="s">
        <v>54</v>
      </c>
      <c r="B27" s="20" t="s">
        <v>73</v>
      </c>
      <c r="C27" s="20" t="s">
        <v>67</v>
      </c>
      <c r="D27" s="21">
        <v>410750</v>
      </c>
      <c r="E27" s="21">
        <v>200000</v>
      </c>
      <c r="F27" s="11">
        <v>33</v>
      </c>
      <c r="G27" s="11">
        <v>13</v>
      </c>
      <c r="H27" s="11">
        <v>12</v>
      </c>
      <c r="I27" s="11">
        <v>5</v>
      </c>
      <c r="J27" s="11">
        <v>9</v>
      </c>
      <c r="K27" s="11">
        <v>9</v>
      </c>
      <c r="L27" s="11">
        <v>4</v>
      </c>
      <c r="M27" s="11">
        <f t="shared" si="0"/>
        <v>85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</row>
    <row r="28" spans="1:63" s="10" customFormat="1" ht="12.75" customHeight="1" x14ac:dyDescent="0.25">
      <c r="A28" s="20" t="s">
        <v>55</v>
      </c>
      <c r="B28" s="20" t="s">
        <v>74</v>
      </c>
      <c r="C28" s="20" t="s">
        <v>68</v>
      </c>
      <c r="D28" s="21">
        <v>2486037</v>
      </c>
      <c r="E28" s="21">
        <v>900000</v>
      </c>
      <c r="F28" s="11">
        <v>18</v>
      </c>
      <c r="G28" s="11">
        <v>14</v>
      </c>
      <c r="H28" s="11">
        <v>11</v>
      </c>
      <c r="I28" s="11">
        <v>5</v>
      </c>
      <c r="J28" s="11">
        <v>8</v>
      </c>
      <c r="K28" s="11">
        <v>9</v>
      </c>
      <c r="L28" s="11">
        <v>5</v>
      </c>
      <c r="M28" s="11">
        <f t="shared" si="0"/>
        <v>70</v>
      </c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</row>
    <row r="29" spans="1:63" x14ac:dyDescent="0.25">
      <c r="D29" s="12">
        <f>SUM(D16:D28)</f>
        <v>23534704</v>
      </c>
      <c r="E29" s="12">
        <f>SUM(E16:E28)</f>
        <v>5735000</v>
      </c>
    </row>
    <row r="30" spans="1:63" x14ac:dyDescent="0.25">
      <c r="E30" s="12"/>
    </row>
  </sheetData>
  <mergeCells count="15">
    <mergeCell ref="M13:M14"/>
    <mergeCell ref="F10:M10"/>
    <mergeCell ref="D11:M11"/>
    <mergeCell ref="A13:A15"/>
    <mergeCell ref="B13:B15"/>
    <mergeCell ref="C13:C15"/>
    <mergeCell ref="D13:D15"/>
    <mergeCell ref="E13:E15"/>
    <mergeCell ref="F13:F14"/>
    <mergeCell ref="G13:G14"/>
    <mergeCell ref="H13:H14"/>
    <mergeCell ref="I13:I14"/>
    <mergeCell ref="J13:J14"/>
    <mergeCell ref="K13:K14"/>
    <mergeCell ref="L13:L14"/>
  </mergeCells>
  <dataValidations count="4">
    <dataValidation type="decimal" operator="lessThanOrEqual" allowBlank="1" showInputMessage="1" showErrorMessage="1" error="max. 10" sqref="J16:K28" xr:uid="{9825A115-BD14-4BAE-A672-EF04BF8E0E5D}">
      <formula1>10</formula1>
    </dataValidation>
    <dataValidation type="decimal" operator="lessThanOrEqual" allowBlank="1" showInputMessage="1" showErrorMessage="1" error="max. 5" sqref="I16:I28 L16:L28" xr:uid="{78CCF3C9-F973-4831-AC19-676B8EB155FF}">
      <formula1>5</formula1>
    </dataValidation>
    <dataValidation type="decimal" operator="lessThanOrEqual" allowBlank="1" showInputMessage="1" showErrorMessage="1" error="max. 15" sqref="G16:H28" xr:uid="{6C394AFE-5BA4-4DDF-BB2C-028A99085DD0}">
      <formula1>15</formula1>
    </dataValidation>
    <dataValidation type="decimal" operator="lessThanOrEqual" allowBlank="1" showInputMessage="1" showErrorMessage="1" error="max. 40" sqref="F16:F28" xr:uid="{08EA2F82-06A5-4888-A1B1-687F1023C7F3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DCB32-27E5-46F3-A712-9A12114BAF9E}">
  <dimension ref="A1:BK30"/>
  <sheetViews>
    <sheetView workbookViewId="0"/>
  </sheetViews>
  <sheetFormatPr defaultColWidth="9.140625" defaultRowHeight="12.75" x14ac:dyDescent="0.25"/>
  <cols>
    <col min="1" max="1" width="11.7109375" style="9" customWidth="1"/>
    <col min="2" max="2" width="20.140625" style="9" customWidth="1"/>
    <col min="3" max="3" width="32.7109375" style="9" customWidth="1"/>
    <col min="4" max="4" width="15.5703125" style="9" customWidth="1"/>
    <col min="5" max="5" width="15" style="9" customWidth="1"/>
    <col min="6" max="6" width="9.7109375" style="9" customWidth="1"/>
    <col min="7" max="13" width="9.28515625" style="9" customWidth="1"/>
    <col min="14" max="16384" width="9.140625" style="9"/>
  </cols>
  <sheetData>
    <row r="1" spans="1:63" ht="38.25" customHeight="1" x14ac:dyDescent="0.25">
      <c r="A1" s="8" t="s">
        <v>29</v>
      </c>
    </row>
    <row r="2" spans="1:63" x14ac:dyDescent="0.25">
      <c r="A2" s="13" t="s">
        <v>35</v>
      </c>
      <c r="D2" s="13" t="s">
        <v>22</v>
      </c>
    </row>
    <row r="3" spans="1:63" x14ac:dyDescent="0.25">
      <c r="A3" s="13" t="s">
        <v>32</v>
      </c>
      <c r="D3" s="9" t="s">
        <v>37</v>
      </c>
    </row>
    <row r="4" spans="1:63" x14ac:dyDescent="0.25">
      <c r="A4" s="13" t="s">
        <v>36</v>
      </c>
      <c r="D4" s="9" t="s">
        <v>38</v>
      </c>
    </row>
    <row r="5" spans="1:63" x14ac:dyDescent="0.25">
      <c r="A5" s="13" t="s">
        <v>40</v>
      </c>
      <c r="D5" s="9" t="s">
        <v>39</v>
      </c>
    </row>
    <row r="6" spans="1:63" x14ac:dyDescent="0.25">
      <c r="A6" s="13"/>
      <c r="D6" s="9" t="s">
        <v>41</v>
      </c>
    </row>
    <row r="7" spans="1:63" x14ac:dyDescent="0.25">
      <c r="A7" s="13" t="s">
        <v>34</v>
      </c>
      <c r="D7" s="9" t="s">
        <v>42</v>
      </c>
    </row>
    <row r="8" spans="1:63" x14ac:dyDescent="0.25">
      <c r="A8" s="13" t="s">
        <v>21</v>
      </c>
    </row>
    <row r="9" spans="1:63" x14ac:dyDescent="0.25">
      <c r="A9" s="15" t="s">
        <v>33</v>
      </c>
      <c r="D9" s="13" t="s">
        <v>23</v>
      </c>
    </row>
    <row r="10" spans="1:63" ht="38.450000000000003" customHeight="1" x14ac:dyDescent="0.25">
      <c r="D10" s="9" t="s">
        <v>30</v>
      </c>
      <c r="F10" s="30"/>
      <c r="G10" s="30"/>
      <c r="H10" s="30"/>
      <c r="I10" s="30"/>
      <c r="J10" s="30"/>
      <c r="K10" s="30"/>
      <c r="L10" s="30"/>
      <c r="M10" s="30"/>
    </row>
    <row r="11" spans="1:63" ht="12.6" customHeight="1" x14ac:dyDescent="0.2">
      <c r="D11" s="29" t="s">
        <v>31</v>
      </c>
      <c r="E11" s="29"/>
      <c r="F11" s="29"/>
      <c r="G11" s="29"/>
      <c r="H11" s="29"/>
      <c r="I11" s="29"/>
      <c r="J11" s="29"/>
      <c r="K11" s="29"/>
      <c r="L11" s="29"/>
      <c r="M11" s="29"/>
    </row>
    <row r="12" spans="1:63" x14ac:dyDescent="0.25">
      <c r="A12" s="13"/>
    </row>
    <row r="13" spans="1:63" ht="26.45" customHeight="1" x14ac:dyDescent="0.25">
      <c r="A13" s="26" t="s">
        <v>0</v>
      </c>
      <c r="B13" s="26" t="s">
        <v>1</v>
      </c>
      <c r="C13" s="26" t="s">
        <v>16</v>
      </c>
      <c r="D13" s="26" t="s">
        <v>13</v>
      </c>
      <c r="E13" s="27" t="s">
        <v>2</v>
      </c>
      <c r="F13" s="26" t="s">
        <v>27</v>
      </c>
      <c r="G13" s="26" t="s">
        <v>14</v>
      </c>
      <c r="H13" s="26" t="s">
        <v>15</v>
      </c>
      <c r="I13" s="26" t="s">
        <v>25</v>
      </c>
      <c r="J13" s="26" t="s">
        <v>26</v>
      </c>
      <c r="K13" s="26" t="s">
        <v>28</v>
      </c>
      <c r="L13" s="26" t="s">
        <v>3</v>
      </c>
      <c r="M13" s="26" t="s">
        <v>4</v>
      </c>
    </row>
    <row r="14" spans="1:63" ht="59.45" customHeight="1" x14ac:dyDescent="0.25">
      <c r="A14" s="26"/>
      <c r="B14" s="26"/>
      <c r="C14" s="26"/>
      <c r="D14" s="26"/>
      <c r="E14" s="27"/>
      <c r="F14" s="26"/>
      <c r="G14" s="26"/>
      <c r="H14" s="26"/>
      <c r="I14" s="26"/>
      <c r="J14" s="26"/>
      <c r="K14" s="26"/>
      <c r="L14" s="26"/>
      <c r="M14" s="26"/>
    </row>
    <row r="15" spans="1:63" ht="37.15" customHeight="1" x14ac:dyDescent="0.25">
      <c r="A15" s="26"/>
      <c r="B15" s="26"/>
      <c r="C15" s="26"/>
      <c r="D15" s="26"/>
      <c r="E15" s="27"/>
      <c r="F15" s="14" t="s">
        <v>24</v>
      </c>
      <c r="G15" s="14" t="s">
        <v>18</v>
      </c>
      <c r="H15" s="14" t="s">
        <v>18</v>
      </c>
      <c r="I15" s="14" t="s">
        <v>19</v>
      </c>
      <c r="J15" s="14" t="s">
        <v>20</v>
      </c>
      <c r="K15" s="14" t="s">
        <v>20</v>
      </c>
      <c r="L15" s="14" t="s">
        <v>19</v>
      </c>
      <c r="M15" s="14"/>
    </row>
    <row r="16" spans="1:63" s="10" customFormat="1" ht="12.75" customHeight="1" x14ac:dyDescent="0.25">
      <c r="A16" s="20" t="s">
        <v>43</v>
      </c>
      <c r="B16" s="20" t="s">
        <v>69</v>
      </c>
      <c r="C16" s="20" t="s">
        <v>56</v>
      </c>
      <c r="D16" s="21">
        <v>170300</v>
      </c>
      <c r="E16" s="21">
        <v>105000</v>
      </c>
      <c r="F16" s="11">
        <v>26</v>
      </c>
      <c r="G16" s="11">
        <v>14</v>
      </c>
      <c r="H16" s="11">
        <v>10</v>
      </c>
      <c r="I16" s="11">
        <v>5</v>
      </c>
      <c r="J16" s="11">
        <v>8</v>
      </c>
      <c r="K16" s="11">
        <v>7</v>
      </c>
      <c r="L16" s="11">
        <v>4</v>
      </c>
      <c r="M16" s="11">
        <f>SUM(F16:L16)</f>
        <v>74</v>
      </c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</row>
    <row r="17" spans="1:63" s="10" customFormat="1" ht="12.75" customHeight="1" x14ac:dyDescent="0.25">
      <c r="A17" s="20" t="s">
        <v>44</v>
      </c>
      <c r="B17" s="20" t="s">
        <v>69</v>
      </c>
      <c r="C17" s="20" t="s">
        <v>57</v>
      </c>
      <c r="D17" s="21">
        <v>407600</v>
      </c>
      <c r="E17" s="21">
        <v>200000</v>
      </c>
      <c r="F17" s="11">
        <v>30</v>
      </c>
      <c r="G17" s="11">
        <v>14</v>
      </c>
      <c r="H17" s="11">
        <v>9</v>
      </c>
      <c r="I17" s="11">
        <v>5</v>
      </c>
      <c r="J17" s="11">
        <v>7</v>
      </c>
      <c r="K17" s="11">
        <v>6</v>
      </c>
      <c r="L17" s="11">
        <v>4</v>
      </c>
      <c r="M17" s="11">
        <f t="shared" ref="M17:M28" si="0">SUM(F17:L17)</f>
        <v>75</v>
      </c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</row>
    <row r="18" spans="1:63" s="10" customFormat="1" ht="12.75" customHeight="1" x14ac:dyDescent="0.25">
      <c r="A18" s="20" t="s">
        <v>45</v>
      </c>
      <c r="B18" s="20" t="s">
        <v>70</v>
      </c>
      <c r="C18" s="20" t="s">
        <v>58</v>
      </c>
      <c r="D18" s="21">
        <v>1145403</v>
      </c>
      <c r="E18" s="21">
        <v>300000</v>
      </c>
      <c r="F18" s="11">
        <v>28</v>
      </c>
      <c r="G18" s="11">
        <v>14</v>
      </c>
      <c r="H18" s="11">
        <v>11</v>
      </c>
      <c r="I18" s="11">
        <v>5</v>
      </c>
      <c r="J18" s="11">
        <v>8</v>
      </c>
      <c r="K18" s="11">
        <v>9</v>
      </c>
      <c r="L18" s="11">
        <v>4</v>
      </c>
      <c r="M18" s="11">
        <f t="shared" si="0"/>
        <v>79</v>
      </c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</row>
    <row r="19" spans="1:63" s="10" customFormat="1" ht="12.75" customHeight="1" x14ac:dyDescent="0.25">
      <c r="A19" s="20" t="s">
        <v>46</v>
      </c>
      <c r="B19" s="20" t="s">
        <v>70</v>
      </c>
      <c r="C19" s="20" t="s">
        <v>59</v>
      </c>
      <c r="D19" s="21">
        <v>1281760</v>
      </c>
      <c r="E19" s="21">
        <v>400000</v>
      </c>
      <c r="F19" s="11">
        <v>29</v>
      </c>
      <c r="G19" s="11">
        <v>14</v>
      </c>
      <c r="H19" s="11">
        <v>11</v>
      </c>
      <c r="I19" s="11">
        <v>5</v>
      </c>
      <c r="J19" s="11">
        <v>9</v>
      </c>
      <c r="K19" s="11">
        <v>9</v>
      </c>
      <c r="L19" s="11">
        <v>4</v>
      </c>
      <c r="M19" s="11">
        <f t="shared" si="0"/>
        <v>81</v>
      </c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</row>
    <row r="20" spans="1:63" s="10" customFormat="1" ht="12.75" customHeight="1" x14ac:dyDescent="0.25">
      <c r="A20" s="20" t="s">
        <v>47</v>
      </c>
      <c r="B20" s="20" t="s">
        <v>70</v>
      </c>
      <c r="C20" s="20" t="s">
        <v>60</v>
      </c>
      <c r="D20" s="21">
        <v>5859376</v>
      </c>
      <c r="E20" s="21">
        <v>1300000</v>
      </c>
      <c r="F20" s="11">
        <v>38</v>
      </c>
      <c r="G20" s="11">
        <v>14</v>
      </c>
      <c r="H20" s="11">
        <v>15</v>
      </c>
      <c r="I20" s="11">
        <v>5</v>
      </c>
      <c r="J20" s="11">
        <v>8</v>
      </c>
      <c r="K20" s="11">
        <v>9</v>
      </c>
      <c r="L20" s="11">
        <v>4</v>
      </c>
      <c r="M20" s="11">
        <f t="shared" si="0"/>
        <v>93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</row>
    <row r="21" spans="1:63" s="10" customFormat="1" x14ac:dyDescent="0.25">
      <c r="A21" s="20" t="s">
        <v>48</v>
      </c>
      <c r="B21" s="20" t="s">
        <v>71</v>
      </c>
      <c r="C21" s="20" t="s">
        <v>61</v>
      </c>
      <c r="D21" s="21">
        <v>6666564</v>
      </c>
      <c r="E21" s="21">
        <v>700000</v>
      </c>
      <c r="F21" s="11">
        <v>25</v>
      </c>
      <c r="G21" s="11">
        <v>13</v>
      </c>
      <c r="H21" s="11">
        <v>13</v>
      </c>
      <c r="I21" s="11">
        <v>5</v>
      </c>
      <c r="J21" s="11">
        <v>9</v>
      </c>
      <c r="K21" s="11">
        <v>9</v>
      </c>
      <c r="L21" s="11">
        <v>4</v>
      </c>
      <c r="M21" s="11">
        <f t="shared" si="0"/>
        <v>78</v>
      </c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</row>
    <row r="22" spans="1:63" s="10" customFormat="1" ht="12.75" customHeight="1" x14ac:dyDescent="0.25">
      <c r="A22" s="20" t="s">
        <v>49</v>
      </c>
      <c r="B22" s="20" t="s">
        <v>70</v>
      </c>
      <c r="C22" s="20" t="s">
        <v>62</v>
      </c>
      <c r="D22" s="21">
        <v>1218700</v>
      </c>
      <c r="E22" s="21">
        <v>600000</v>
      </c>
      <c r="F22" s="11">
        <v>22</v>
      </c>
      <c r="G22" s="11">
        <v>14</v>
      </c>
      <c r="H22" s="11">
        <v>11</v>
      </c>
      <c r="I22" s="11">
        <v>4</v>
      </c>
      <c r="J22" s="11">
        <v>7</v>
      </c>
      <c r="K22" s="11">
        <v>9</v>
      </c>
      <c r="L22" s="11">
        <v>4</v>
      </c>
      <c r="M22" s="11">
        <f t="shared" si="0"/>
        <v>71</v>
      </c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</row>
    <row r="23" spans="1:63" s="10" customFormat="1" ht="12.75" customHeight="1" x14ac:dyDescent="0.25">
      <c r="A23" s="20" t="s">
        <v>50</v>
      </c>
      <c r="B23" s="20" t="s">
        <v>72</v>
      </c>
      <c r="C23" s="20" t="s">
        <v>63</v>
      </c>
      <c r="D23" s="21">
        <v>666500</v>
      </c>
      <c r="E23" s="21">
        <v>200000</v>
      </c>
      <c r="F23" s="11">
        <v>25</v>
      </c>
      <c r="G23" s="11">
        <v>14</v>
      </c>
      <c r="H23" s="11">
        <v>8</v>
      </c>
      <c r="I23" s="11">
        <v>4</v>
      </c>
      <c r="J23" s="11">
        <v>8</v>
      </c>
      <c r="K23" s="11">
        <v>7</v>
      </c>
      <c r="L23" s="11">
        <v>5</v>
      </c>
      <c r="M23" s="11">
        <f t="shared" si="0"/>
        <v>71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</row>
    <row r="24" spans="1:63" s="10" customFormat="1" ht="13.5" customHeight="1" x14ac:dyDescent="0.25">
      <c r="A24" s="20" t="s">
        <v>51</v>
      </c>
      <c r="B24" s="20" t="s">
        <v>69</v>
      </c>
      <c r="C24" s="20" t="s">
        <v>64</v>
      </c>
      <c r="D24" s="21">
        <v>776000</v>
      </c>
      <c r="E24" s="21">
        <v>200000</v>
      </c>
      <c r="F24" s="11">
        <v>30</v>
      </c>
      <c r="G24" s="11">
        <v>14</v>
      </c>
      <c r="H24" s="11">
        <v>10</v>
      </c>
      <c r="I24" s="11">
        <v>4</v>
      </c>
      <c r="J24" s="11">
        <v>8</v>
      </c>
      <c r="K24" s="11">
        <v>9</v>
      </c>
      <c r="L24" s="11">
        <v>4</v>
      </c>
      <c r="M24" s="11">
        <f t="shared" si="0"/>
        <v>79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</row>
    <row r="25" spans="1:63" s="10" customFormat="1" ht="12.75" customHeight="1" x14ac:dyDescent="0.25">
      <c r="A25" s="20" t="s">
        <v>52</v>
      </c>
      <c r="B25" s="20" t="s">
        <v>69</v>
      </c>
      <c r="C25" s="20" t="s">
        <v>65</v>
      </c>
      <c r="D25" s="21">
        <v>848000</v>
      </c>
      <c r="E25" s="21">
        <v>230000</v>
      </c>
      <c r="F25" s="11">
        <v>32</v>
      </c>
      <c r="G25" s="11">
        <v>14</v>
      </c>
      <c r="H25" s="11">
        <v>11</v>
      </c>
      <c r="I25" s="11">
        <v>4</v>
      </c>
      <c r="J25" s="11">
        <v>7</v>
      </c>
      <c r="K25" s="11">
        <v>7</v>
      </c>
      <c r="L25" s="11">
        <v>4</v>
      </c>
      <c r="M25" s="11">
        <f t="shared" si="0"/>
        <v>79</v>
      </c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</row>
    <row r="26" spans="1:63" s="10" customFormat="1" ht="12.75" customHeight="1" x14ac:dyDescent="0.25">
      <c r="A26" s="20" t="s">
        <v>53</v>
      </c>
      <c r="B26" s="20" t="s">
        <v>70</v>
      </c>
      <c r="C26" s="20" t="s">
        <v>66</v>
      </c>
      <c r="D26" s="21">
        <v>1597714</v>
      </c>
      <c r="E26" s="21">
        <v>400000</v>
      </c>
      <c r="F26" s="11">
        <v>31</v>
      </c>
      <c r="G26" s="11">
        <v>14</v>
      </c>
      <c r="H26" s="11">
        <v>10</v>
      </c>
      <c r="I26" s="11">
        <v>5</v>
      </c>
      <c r="J26" s="11">
        <v>7</v>
      </c>
      <c r="K26" s="11">
        <v>8</v>
      </c>
      <c r="L26" s="11">
        <v>4</v>
      </c>
      <c r="M26" s="11">
        <f t="shared" si="0"/>
        <v>79</v>
      </c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</row>
    <row r="27" spans="1:63" s="10" customFormat="1" ht="12.75" customHeight="1" x14ac:dyDescent="0.25">
      <c r="A27" s="20" t="s">
        <v>54</v>
      </c>
      <c r="B27" s="20" t="s">
        <v>73</v>
      </c>
      <c r="C27" s="20" t="s">
        <v>67</v>
      </c>
      <c r="D27" s="21">
        <v>410750</v>
      </c>
      <c r="E27" s="21">
        <v>200000</v>
      </c>
      <c r="F27" s="11">
        <v>33</v>
      </c>
      <c r="G27" s="11">
        <v>13</v>
      </c>
      <c r="H27" s="11">
        <v>12</v>
      </c>
      <c r="I27" s="11">
        <v>5</v>
      </c>
      <c r="J27" s="11">
        <v>9</v>
      </c>
      <c r="K27" s="11">
        <v>9</v>
      </c>
      <c r="L27" s="11">
        <v>4</v>
      </c>
      <c r="M27" s="11">
        <f t="shared" si="0"/>
        <v>85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</row>
    <row r="28" spans="1:63" s="10" customFormat="1" ht="12.75" customHeight="1" x14ac:dyDescent="0.25">
      <c r="A28" s="20" t="s">
        <v>55</v>
      </c>
      <c r="B28" s="20" t="s">
        <v>74</v>
      </c>
      <c r="C28" s="20" t="s">
        <v>68</v>
      </c>
      <c r="D28" s="21">
        <v>2486037</v>
      </c>
      <c r="E28" s="21">
        <v>900000</v>
      </c>
      <c r="F28" s="11">
        <v>20</v>
      </c>
      <c r="G28" s="11">
        <v>14</v>
      </c>
      <c r="H28" s="11">
        <v>11</v>
      </c>
      <c r="I28" s="11">
        <v>5</v>
      </c>
      <c r="J28" s="11">
        <v>7</v>
      </c>
      <c r="K28" s="11">
        <v>9</v>
      </c>
      <c r="L28" s="11">
        <v>5</v>
      </c>
      <c r="M28" s="11">
        <f t="shared" si="0"/>
        <v>71</v>
      </c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</row>
    <row r="29" spans="1:63" x14ac:dyDescent="0.25">
      <c r="D29" s="12">
        <f>SUM(D16:D28)</f>
        <v>23534704</v>
      </c>
      <c r="E29" s="12">
        <f>SUM(E16:E28)</f>
        <v>5735000</v>
      </c>
    </row>
    <row r="30" spans="1:63" x14ac:dyDescent="0.25">
      <c r="E30" s="12"/>
    </row>
  </sheetData>
  <mergeCells count="15">
    <mergeCell ref="F10:M10"/>
    <mergeCell ref="D11:M11"/>
    <mergeCell ref="A13:A15"/>
    <mergeCell ref="B13:B15"/>
    <mergeCell ref="C13:C15"/>
    <mergeCell ref="D13:D15"/>
    <mergeCell ref="E13:E15"/>
    <mergeCell ref="F13:F14"/>
    <mergeCell ref="G13:G14"/>
    <mergeCell ref="H13:H14"/>
    <mergeCell ref="I13:I14"/>
    <mergeCell ref="J13:J14"/>
    <mergeCell ref="K13:K14"/>
    <mergeCell ref="L13:L14"/>
    <mergeCell ref="M13:M14"/>
  </mergeCells>
  <dataValidations count="4">
    <dataValidation type="decimal" operator="lessThanOrEqual" allowBlank="1" showInputMessage="1" showErrorMessage="1" error="max. 40" sqref="F16:F28" xr:uid="{A039B129-F983-4008-BBE0-0A761EDCED65}">
      <formula1>40</formula1>
    </dataValidation>
    <dataValidation type="decimal" operator="lessThanOrEqual" allowBlank="1" showInputMessage="1" showErrorMessage="1" error="max. 15" sqref="G16:H28" xr:uid="{17115CB4-8824-4CBC-A569-E98C1D7A57D1}">
      <formula1>15</formula1>
    </dataValidation>
    <dataValidation type="decimal" operator="lessThanOrEqual" allowBlank="1" showInputMessage="1" showErrorMessage="1" error="max. 5" sqref="I16:I28 L16:L28" xr:uid="{2A4CEBEB-B7B2-481F-B91B-1E57BB7635A4}">
      <formula1>5</formula1>
    </dataValidation>
    <dataValidation type="decimal" operator="lessThanOrEqual" allowBlank="1" showInputMessage="1" showErrorMessage="1" error="max. 10" sqref="J16:K28" xr:uid="{03B0CB6E-E9B3-4619-AE4D-B667BEF9FE73}">
      <formula1>10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1E3DE-F7A9-4DCB-BBA6-06DC3A292559}">
  <dimension ref="A1:BK30"/>
  <sheetViews>
    <sheetView workbookViewId="0"/>
  </sheetViews>
  <sheetFormatPr defaultColWidth="9.140625" defaultRowHeight="12.75" x14ac:dyDescent="0.25"/>
  <cols>
    <col min="1" max="1" width="11.7109375" style="9" customWidth="1"/>
    <col min="2" max="2" width="20.140625" style="9" customWidth="1"/>
    <col min="3" max="3" width="32.7109375" style="9" customWidth="1"/>
    <col min="4" max="4" width="15.5703125" style="9" customWidth="1"/>
    <col min="5" max="5" width="15" style="9" customWidth="1"/>
    <col min="6" max="6" width="9.7109375" style="9" customWidth="1"/>
    <col min="7" max="13" width="9.28515625" style="9" customWidth="1"/>
    <col min="14" max="16384" width="9.140625" style="9"/>
  </cols>
  <sheetData>
    <row r="1" spans="1:63" ht="38.25" customHeight="1" x14ac:dyDescent="0.25">
      <c r="A1" s="8" t="s">
        <v>29</v>
      </c>
    </row>
    <row r="2" spans="1:63" x14ac:dyDescent="0.25">
      <c r="A2" s="13" t="s">
        <v>35</v>
      </c>
      <c r="D2" s="13" t="s">
        <v>22</v>
      </c>
    </row>
    <row r="3" spans="1:63" x14ac:dyDescent="0.25">
      <c r="A3" s="13" t="s">
        <v>32</v>
      </c>
      <c r="D3" s="9" t="s">
        <v>37</v>
      </c>
    </row>
    <row r="4" spans="1:63" x14ac:dyDescent="0.25">
      <c r="A4" s="13" t="s">
        <v>36</v>
      </c>
      <c r="D4" s="9" t="s">
        <v>38</v>
      </c>
    </row>
    <row r="5" spans="1:63" x14ac:dyDescent="0.25">
      <c r="A5" s="13" t="s">
        <v>40</v>
      </c>
      <c r="D5" s="9" t="s">
        <v>39</v>
      </c>
    </row>
    <row r="6" spans="1:63" x14ac:dyDescent="0.25">
      <c r="A6" s="13"/>
      <c r="D6" s="9" t="s">
        <v>41</v>
      </c>
    </row>
    <row r="7" spans="1:63" x14ac:dyDescent="0.25">
      <c r="A7" s="13" t="s">
        <v>34</v>
      </c>
      <c r="D7" s="9" t="s">
        <v>42</v>
      </c>
    </row>
    <row r="8" spans="1:63" x14ac:dyDescent="0.25">
      <c r="A8" s="13" t="s">
        <v>21</v>
      </c>
    </row>
    <row r="9" spans="1:63" x14ac:dyDescent="0.25">
      <c r="A9" s="15" t="s">
        <v>33</v>
      </c>
      <c r="D9" s="13" t="s">
        <v>23</v>
      </c>
    </row>
    <row r="10" spans="1:63" ht="38.450000000000003" customHeight="1" x14ac:dyDescent="0.25">
      <c r="D10" s="9" t="s">
        <v>30</v>
      </c>
      <c r="F10" s="30"/>
      <c r="G10" s="30"/>
      <c r="H10" s="30"/>
      <c r="I10" s="30"/>
      <c r="J10" s="30"/>
      <c r="K10" s="30"/>
      <c r="L10" s="30"/>
      <c r="M10" s="30"/>
    </row>
    <row r="11" spans="1:63" ht="12.6" customHeight="1" x14ac:dyDescent="0.2">
      <c r="D11" s="29" t="s">
        <v>31</v>
      </c>
      <c r="E11" s="29"/>
      <c r="F11" s="29"/>
      <c r="G11" s="29"/>
      <c r="H11" s="29"/>
      <c r="I11" s="29"/>
      <c r="J11" s="29"/>
      <c r="K11" s="29"/>
      <c r="L11" s="29"/>
      <c r="M11" s="29"/>
    </row>
    <row r="12" spans="1:63" x14ac:dyDescent="0.25">
      <c r="A12" s="13"/>
    </row>
    <row r="13" spans="1:63" ht="26.45" customHeight="1" x14ac:dyDescent="0.25">
      <c r="A13" s="26" t="s">
        <v>0</v>
      </c>
      <c r="B13" s="26" t="s">
        <v>1</v>
      </c>
      <c r="C13" s="26" t="s">
        <v>16</v>
      </c>
      <c r="D13" s="26" t="s">
        <v>13</v>
      </c>
      <c r="E13" s="27" t="s">
        <v>2</v>
      </c>
      <c r="F13" s="26" t="s">
        <v>27</v>
      </c>
      <c r="G13" s="26" t="s">
        <v>14</v>
      </c>
      <c r="H13" s="26" t="s">
        <v>15</v>
      </c>
      <c r="I13" s="26" t="s">
        <v>25</v>
      </c>
      <c r="J13" s="26" t="s">
        <v>26</v>
      </c>
      <c r="K13" s="26" t="s">
        <v>28</v>
      </c>
      <c r="L13" s="26" t="s">
        <v>3</v>
      </c>
      <c r="M13" s="26" t="s">
        <v>4</v>
      </c>
    </row>
    <row r="14" spans="1:63" ht="59.45" customHeight="1" x14ac:dyDescent="0.25">
      <c r="A14" s="26"/>
      <c r="B14" s="26"/>
      <c r="C14" s="26"/>
      <c r="D14" s="26"/>
      <c r="E14" s="27"/>
      <c r="F14" s="26"/>
      <c r="G14" s="26"/>
      <c r="H14" s="26"/>
      <c r="I14" s="26"/>
      <c r="J14" s="26"/>
      <c r="K14" s="26"/>
      <c r="L14" s="26"/>
      <c r="M14" s="26"/>
    </row>
    <row r="15" spans="1:63" ht="37.15" customHeight="1" x14ac:dyDescent="0.25">
      <c r="A15" s="26"/>
      <c r="B15" s="26"/>
      <c r="C15" s="26"/>
      <c r="D15" s="26"/>
      <c r="E15" s="27"/>
      <c r="F15" s="14" t="s">
        <v>24</v>
      </c>
      <c r="G15" s="14" t="s">
        <v>18</v>
      </c>
      <c r="H15" s="14" t="s">
        <v>18</v>
      </c>
      <c r="I15" s="14" t="s">
        <v>19</v>
      </c>
      <c r="J15" s="14" t="s">
        <v>20</v>
      </c>
      <c r="K15" s="14" t="s">
        <v>20</v>
      </c>
      <c r="L15" s="14" t="s">
        <v>19</v>
      </c>
      <c r="M15" s="14"/>
    </row>
    <row r="16" spans="1:63" s="10" customFormat="1" ht="12.75" customHeight="1" x14ac:dyDescent="0.25">
      <c r="A16" s="20" t="s">
        <v>43</v>
      </c>
      <c r="B16" s="20" t="s">
        <v>69</v>
      </c>
      <c r="C16" s="20" t="s">
        <v>56</v>
      </c>
      <c r="D16" s="21">
        <v>170300</v>
      </c>
      <c r="E16" s="21">
        <v>105000</v>
      </c>
      <c r="F16" s="11">
        <v>26</v>
      </c>
      <c r="G16" s="11">
        <v>14</v>
      </c>
      <c r="H16" s="11">
        <v>10</v>
      </c>
      <c r="I16" s="11">
        <v>5</v>
      </c>
      <c r="J16" s="11">
        <v>8</v>
      </c>
      <c r="K16" s="11">
        <v>7</v>
      </c>
      <c r="L16" s="11">
        <v>4</v>
      </c>
      <c r="M16" s="11">
        <f>SUM(F16:L16)</f>
        <v>74</v>
      </c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</row>
    <row r="17" spans="1:63" s="10" customFormat="1" ht="12.75" customHeight="1" x14ac:dyDescent="0.25">
      <c r="A17" s="20" t="s">
        <v>44</v>
      </c>
      <c r="B17" s="20" t="s">
        <v>69</v>
      </c>
      <c r="C17" s="20" t="s">
        <v>57</v>
      </c>
      <c r="D17" s="21">
        <v>407600</v>
      </c>
      <c r="E17" s="21">
        <v>200000</v>
      </c>
      <c r="F17" s="11">
        <v>30</v>
      </c>
      <c r="G17" s="11">
        <v>14</v>
      </c>
      <c r="H17" s="11">
        <v>9</v>
      </c>
      <c r="I17" s="11">
        <v>5</v>
      </c>
      <c r="J17" s="11">
        <v>7</v>
      </c>
      <c r="K17" s="11">
        <v>6</v>
      </c>
      <c r="L17" s="11">
        <v>4</v>
      </c>
      <c r="M17" s="11">
        <f t="shared" ref="M17:M28" si="0">SUM(F17:L17)</f>
        <v>75</v>
      </c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</row>
    <row r="18" spans="1:63" s="10" customFormat="1" ht="12.75" customHeight="1" x14ac:dyDescent="0.25">
      <c r="A18" s="20" t="s">
        <v>45</v>
      </c>
      <c r="B18" s="20" t="s">
        <v>70</v>
      </c>
      <c r="C18" s="20" t="s">
        <v>58</v>
      </c>
      <c r="D18" s="21">
        <v>1145403</v>
      </c>
      <c r="E18" s="21">
        <v>300000</v>
      </c>
      <c r="F18" s="11">
        <v>28</v>
      </c>
      <c r="G18" s="11">
        <v>14</v>
      </c>
      <c r="H18" s="11">
        <v>11</v>
      </c>
      <c r="I18" s="11">
        <v>5</v>
      </c>
      <c r="J18" s="11">
        <v>8</v>
      </c>
      <c r="K18" s="11">
        <v>9</v>
      </c>
      <c r="L18" s="11">
        <v>4</v>
      </c>
      <c r="M18" s="11">
        <f t="shared" si="0"/>
        <v>79</v>
      </c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</row>
    <row r="19" spans="1:63" s="10" customFormat="1" ht="12.75" customHeight="1" x14ac:dyDescent="0.25">
      <c r="A19" s="20" t="s">
        <v>46</v>
      </c>
      <c r="B19" s="20" t="s">
        <v>70</v>
      </c>
      <c r="C19" s="20" t="s">
        <v>59</v>
      </c>
      <c r="D19" s="21">
        <v>1281760</v>
      </c>
      <c r="E19" s="21">
        <v>400000</v>
      </c>
      <c r="F19" s="11">
        <v>29</v>
      </c>
      <c r="G19" s="11">
        <v>14</v>
      </c>
      <c r="H19" s="11">
        <v>11</v>
      </c>
      <c r="I19" s="11">
        <v>5</v>
      </c>
      <c r="J19" s="11">
        <v>9</v>
      </c>
      <c r="K19" s="11">
        <v>9</v>
      </c>
      <c r="L19" s="11">
        <v>4</v>
      </c>
      <c r="M19" s="11">
        <f t="shared" si="0"/>
        <v>81</v>
      </c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</row>
    <row r="20" spans="1:63" s="10" customFormat="1" ht="12.75" customHeight="1" x14ac:dyDescent="0.25">
      <c r="A20" s="20" t="s">
        <v>47</v>
      </c>
      <c r="B20" s="20" t="s">
        <v>70</v>
      </c>
      <c r="C20" s="20" t="s">
        <v>60</v>
      </c>
      <c r="D20" s="21">
        <v>5859376</v>
      </c>
      <c r="E20" s="21">
        <v>1300000</v>
      </c>
      <c r="F20" s="11">
        <v>38</v>
      </c>
      <c r="G20" s="11">
        <v>14</v>
      </c>
      <c r="H20" s="11">
        <v>15</v>
      </c>
      <c r="I20" s="11">
        <v>5</v>
      </c>
      <c r="J20" s="11">
        <v>8</v>
      </c>
      <c r="K20" s="11">
        <v>9</v>
      </c>
      <c r="L20" s="11">
        <v>4</v>
      </c>
      <c r="M20" s="11">
        <f t="shared" si="0"/>
        <v>93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</row>
    <row r="21" spans="1:63" s="10" customFormat="1" x14ac:dyDescent="0.25">
      <c r="A21" s="20" t="s">
        <v>48</v>
      </c>
      <c r="B21" s="20" t="s">
        <v>71</v>
      </c>
      <c r="C21" s="20" t="s">
        <v>61</v>
      </c>
      <c r="D21" s="21">
        <v>6666564</v>
      </c>
      <c r="E21" s="21">
        <v>700000</v>
      </c>
      <c r="F21" s="11">
        <v>25</v>
      </c>
      <c r="G21" s="11">
        <v>13</v>
      </c>
      <c r="H21" s="11">
        <v>13</v>
      </c>
      <c r="I21" s="11">
        <v>5</v>
      </c>
      <c r="J21" s="11">
        <v>9</v>
      </c>
      <c r="K21" s="11">
        <v>9</v>
      </c>
      <c r="L21" s="11">
        <v>4</v>
      </c>
      <c r="M21" s="11">
        <f t="shared" si="0"/>
        <v>78</v>
      </c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</row>
    <row r="22" spans="1:63" s="10" customFormat="1" ht="12.75" customHeight="1" x14ac:dyDescent="0.25">
      <c r="A22" s="20" t="s">
        <v>49</v>
      </c>
      <c r="B22" s="20" t="s">
        <v>70</v>
      </c>
      <c r="C22" s="20" t="s">
        <v>62</v>
      </c>
      <c r="D22" s="21">
        <v>1218700</v>
      </c>
      <c r="E22" s="21">
        <v>600000</v>
      </c>
      <c r="F22" s="11">
        <v>22</v>
      </c>
      <c r="G22" s="11">
        <v>14</v>
      </c>
      <c r="H22" s="11">
        <v>11</v>
      </c>
      <c r="I22" s="11">
        <v>4</v>
      </c>
      <c r="J22" s="11">
        <v>7</v>
      </c>
      <c r="K22" s="11">
        <v>9</v>
      </c>
      <c r="L22" s="11">
        <v>4</v>
      </c>
      <c r="M22" s="11">
        <f t="shared" si="0"/>
        <v>71</v>
      </c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</row>
    <row r="23" spans="1:63" s="10" customFormat="1" ht="12.75" customHeight="1" x14ac:dyDescent="0.25">
      <c r="A23" s="20" t="s">
        <v>50</v>
      </c>
      <c r="B23" s="20" t="s">
        <v>72</v>
      </c>
      <c r="C23" s="20" t="s">
        <v>63</v>
      </c>
      <c r="D23" s="21">
        <v>666500</v>
      </c>
      <c r="E23" s="21">
        <v>200000</v>
      </c>
      <c r="F23" s="11">
        <v>25</v>
      </c>
      <c r="G23" s="11">
        <v>14</v>
      </c>
      <c r="H23" s="11">
        <v>8</v>
      </c>
      <c r="I23" s="11">
        <v>4</v>
      </c>
      <c r="J23" s="11">
        <v>8</v>
      </c>
      <c r="K23" s="11">
        <v>7</v>
      </c>
      <c r="L23" s="11">
        <v>5</v>
      </c>
      <c r="M23" s="11">
        <f t="shared" si="0"/>
        <v>71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</row>
    <row r="24" spans="1:63" s="10" customFormat="1" ht="13.5" customHeight="1" x14ac:dyDescent="0.25">
      <c r="A24" s="20" t="s">
        <v>51</v>
      </c>
      <c r="B24" s="20" t="s">
        <v>69</v>
      </c>
      <c r="C24" s="20" t="s">
        <v>64</v>
      </c>
      <c r="D24" s="21">
        <v>776000</v>
      </c>
      <c r="E24" s="21">
        <v>200000</v>
      </c>
      <c r="F24" s="11">
        <v>30</v>
      </c>
      <c r="G24" s="11">
        <v>14</v>
      </c>
      <c r="H24" s="11">
        <v>10</v>
      </c>
      <c r="I24" s="11">
        <v>4</v>
      </c>
      <c r="J24" s="11">
        <v>8</v>
      </c>
      <c r="K24" s="11">
        <v>9</v>
      </c>
      <c r="L24" s="11">
        <v>4</v>
      </c>
      <c r="M24" s="11">
        <f t="shared" si="0"/>
        <v>79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</row>
    <row r="25" spans="1:63" s="10" customFormat="1" ht="12.75" customHeight="1" x14ac:dyDescent="0.25">
      <c r="A25" s="20" t="s">
        <v>52</v>
      </c>
      <c r="B25" s="20" t="s">
        <v>69</v>
      </c>
      <c r="C25" s="20" t="s">
        <v>65</v>
      </c>
      <c r="D25" s="21">
        <v>848000</v>
      </c>
      <c r="E25" s="21">
        <v>230000</v>
      </c>
      <c r="F25" s="11">
        <v>32</v>
      </c>
      <c r="G25" s="11">
        <v>14</v>
      </c>
      <c r="H25" s="11">
        <v>11</v>
      </c>
      <c r="I25" s="11">
        <v>4</v>
      </c>
      <c r="J25" s="11">
        <v>7</v>
      </c>
      <c r="K25" s="11">
        <v>7</v>
      </c>
      <c r="L25" s="11">
        <v>4</v>
      </c>
      <c r="M25" s="11">
        <f t="shared" si="0"/>
        <v>79</v>
      </c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</row>
    <row r="26" spans="1:63" s="10" customFormat="1" ht="12.75" customHeight="1" x14ac:dyDescent="0.25">
      <c r="A26" s="20" t="s">
        <v>53</v>
      </c>
      <c r="B26" s="20" t="s">
        <v>70</v>
      </c>
      <c r="C26" s="20" t="s">
        <v>66</v>
      </c>
      <c r="D26" s="21">
        <v>1597714</v>
      </c>
      <c r="E26" s="21">
        <v>400000</v>
      </c>
      <c r="F26" s="11">
        <v>31</v>
      </c>
      <c r="G26" s="11">
        <v>14</v>
      </c>
      <c r="H26" s="11">
        <v>10</v>
      </c>
      <c r="I26" s="11">
        <v>5</v>
      </c>
      <c r="J26" s="11">
        <v>7</v>
      </c>
      <c r="K26" s="11">
        <v>8</v>
      </c>
      <c r="L26" s="11">
        <v>4</v>
      </c>
      <c r="M26" s="11">
        <f t="shared" si="0"/>
        <v>79</v>
      </c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</row>
    <row r="27" spans="1:63" s="10" customFormat="1" ht="12.75" customHeight="1" x14ac:dyDescent="0.25">
      <c r="A27" s="20" t="s">
        <v>54</v>
      </c>
      <c r="B27" s="20" t="s">
        <v>73</v>
      </c>
      <c r="C27" s="20" t="s">
        <v>67</v>
      </c>
      <c r="D27" s="21">
        <v>410750</v>
      </c>
      <c r="E27" s="21">
        <v>200000</v>
      </c>
      <c r="F27" s="11">
        <v>33</v>
      </c>
      <c r="G27" s="11">
        <v>13</v>
      </c>
      <c r="H27" s="11">
        <v>12</v>
      </c>
      <c r="I27" s="11">
        <v>5</v>
      </c>
      <c r="J27" s="11">
        <v>9</v>
      </c>
      <c r="K27" s="11">
        <v>9</v>
      </c>
      <c r="L27" s="11">
        <v>4</v>
      </c>
      <c r="M27" s="11">
        <f t="shared" si="0"/>
        <v>85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</row>
    <row r="28" spans="1:63" s="10" customFormat="1" ht="12.75" customHeight="1" x14ac:dyDescent="0.25">
      <c r="A28" s="20" t="s">
        <v>55</v>
      </c>
      <c r="B28" s="20" t="s">
        <v>74</v>
      </c>
      <c r="C28" s="20" t="s">
        <v>68</v>
      </c>
      <c r="D28" s="21">
        <v>2486037</v>
      </c>
      <c r="E28" s="21">
        <v>900000</v>
      </c>
      <c r="F28" s="11">
        <v>20</v>
      </c>
      <c r="G28" s="11">
        <v>14</v>
      </c>
      <c r="H28" s="11">
        <v>11</v>
      </c>
      <c r="I28" s="11">
        <v>5</v>
      </c>
      <c r="J28" s="11">
        <v>7</v>
      </c>
      <c r="K28" s="11">
        <v>9</v>
      </c>
      <c r="L28" s="11">
        <v>5</v>
      </c>
      <c r="M28" s="11">
        <f t="shared" si="0"/>
        <v>71</v>
      </c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</row>
    <row r="29" spans="1:63" x14ac:dyDescent="0.25">
      <c r="D29" s="12">
        <f>SUM(D16:D28)</f>
        <v>23534704</v>
      </c>
      <c r="E29" s="12">
        <f>SUM(E16:E28)</f>
        <v>5735000</v>
      </c>
    </row>
    <row r="30" spans="1:63" x14ac:dyDescent="0.25">
      <c r="E30" s="12"/>
    </row>
  </sheetData>
  <mergeCells count="15">
    <mergeCell ref="F10:M10"/>
    <mergeCell ref="D11:M11"/>
    <mergeCell ref="A13:A15"/>
    <mergeCell ref="B13:B15"/>
    <mergeCell ref="C13:C15"/>
    <mergeCell ref="D13:D15"/>
    <mergeCell ref="E13:E15"/>
    <mergeCell ref="F13:F14"/>
    <mergeCell ref="G13:G14"/>
    <mergeCell ref="H13:H14"/>
    <mergeCell ref="I13:I14"/>
    <mergeCell ref="J13:J14"/>
    <mergeCell ref="K13:K14"/>
    <mergeCell ref="L13:L14"/>
    <mergeCell ref="M13:M14"/>
  </mergeCells>
  <dataValidations count="4">
    <dataValidation type="decimal" operator="lessThanOrEqual" allowBlank="1" showInputMessage="1" showErrorMessage="1" error="max. 40" sqref="F16:F28" xr:uid="{F0B35505-E14D-4952-B734-DCDC6FF55878}">
      <formula1>40</formula1>
    </dataValidation>
    <dataValidation type="decimal" operator="lessThanOrEqual" allowBlank="1" showInputMessage="1" showErrorMessage="1" error="max. 15" sqref="G16:H28" xr:uid="{98B918F8-4F7B-4A27-9D05-52E02842ECB7}">
      <formula1>15</formula1>
    </dataValidation>
    <dataValidation type="decimal" operator="lessThanOrEqual" allowBlank="1" showInputMessage="1" showErrorMessage="1" error="max. 5" sqref="I16:I28 L16:L28" xr:uid="{8822BE26-10D1-49C9-97E6-2D7CFE73BDF1}">
      <formula1>5</formula1>
    </dataValidation>
    <dataValidation type="decimal" operator="lessThanOrEqual" allowBlank="1" showInputMessage="1" showErrorMessage="1" error="max. 10" sqref="J16:K28" xr:uid="{3DE171CA-DE27-437E-B47C-745F1147084D}">
      <formula1>10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F7B46-6357-4F90-8E37-15C8BEFCD517}">
  <dimension ref="A1:BK30"/>
  <sheetViews>
    <sheetView workbookViewId="0"/>
  </sheetViews>
  <sheetFormatPr defaultColWidth="9.140625" defaultRowHeight="12.75" x14ac:dyDescent="0.25"/>
  <cols>
    <col min="1" max="1" width="11.7109375" style="9" customWidth="1"/>
    <col min="2" max="2" width="20.140625" style="9" customWidth="1"/>
    <col min="3" max="3" width="32.7109375" style="9" customWidth="1"/>
    <col min="4" max="4" width="15.5703125" style="9" customWidth="1"/>
    <col min="5" max="5" width="15" style="9" customWidth="1"/>
    <col min="6" max="6" width="9.7109375" style="9" customWidth="1"/>
    <col min="7" max="13" width="9.28515625" style="9" customWidth="1"/>
    <col min="14" max="16384" width="9.140625" style="9"/>
  </cols>
  <sheetData>
    <row r="1" spans="1:63" ht="38.25" customHeight="1" x14ac:dyDescent="0.25">
      <c r="A1" s="8" t="s">
        <v>29</v>
      </c>
    </row>
    <row r="2" spans="1:63" x14ac:dyDescent="0.25">
      <c r="A2" s="13" t="s">
        <v>35</v>
      </c>
      <c r="D2" s="13" t="s">
        <v>22</v>
      </c>
    </row>
    <row r="3" spans="1:63" x14ac:dyDescent="0.25">
      <c r="A3" s="13" t="s">
        <v>32</v>
      </c>
      <c r="D3" s="9" t="s">
        <v>37</v>
      </c>
    </row>
    <row r="4" spans="1:63" x14ac:dyDescent="0.25">
      <c r="A4" s="13" t="s">
        <v>36</v>
      </c>
      <c r="D4" s="9" t="s">
        <v>38</v>
      </c>
    </row>
    <row r="5" spans="1:63" x14ac:dyDescent="0.25">
      <c r="A5" s="13" t="s">
        <v>40</v>
      </c>
      <c r="D5" s="9" t="s">
        <v>39</v>
      </c>
    </row>
    <row r="6" spans="1:63" x14ac:dyDescent="0.25">
      <c r="A6" s="13"/>
      <c r="D6" s="9" t="s">
        <v>41</v>
      </c>
    </row>
    <row r="7" spans="1:63" x14ac:dyDescent="0.25">
      <c r="A7" s="13" t="s">
        <v>34</v>
      </c>
      <c r="D7" s="9" t="s">
        <v>42</v>
      </c>
    </row>
    <row r="8" spans="1:63" x14ac:dyDescent="0.25">
      <c r="A8" s="13" t="s">
        <v>21</v>
      </c>
    </row>
    <row r="9" spans="1:63" x14ac:dyDescent="0.25">
      <c r="A9" s="15" t="s">
        <v>33</v>
      </c>
      <c r="D9" s="13" t="s">
        <v>23</v>
      </c>
    </row>
    <row r="10" spans="1:63" ht="38.450000000000003" customHeight="1" x14ac:dyDescent="0.25">
      <c r="D10" s="9" t="s">
        <v>30</v>
      </c>
      <c r="F10" s="30"/>
      <c r="G10" s="30"/>
      <c r="H10" s="30"/>
      <c r="I10" s="30"/>
      <c r="J10" s="30"/>
      <c r="K10" s="30"/>
      <c r="L10" s="30"/>
      <c r="M10" s="30"/>
    </row>
    <row r="11" spans="1:63" ht="12.6" customHeight="1" x14ac:dyDescent="0.2">
      <c r="D11" s="29" t="s">
        <v>31</v>
      </c>
      <c r="E11" s="29"/>
      <c r="F11" s="29"/>
      <c r="G11" s="29"/>
      <c r="H11" s="29"/>
      <c r="I11" s="29"/>
      <c r="J11" s="29"/>
      <c r="K11" s="29"/>
      <c r="L11" s="29"/>
      <c r="M11" s="29"/>
    </row>
    <row r="12" spans="1:63" x14ac:dyDescent="0.25">
      <c r="A12" s="13"/>
    </row>
    <row r="13" spans="1:63" ht="26.45" customHeight="1" x14ac:dyDescent="0.25">
      <c r="A13" s="26" t="s">
        <v>0</v>
      </c>
      <c r="B13" s="26" t="s">
        <v>1</v>
      </c>
      <c r="C13" s="26" t="s">
        <v>16</v>
      </c>
      <c r="D13" s="26" t="s">
        <v>13</v>
      </c>
      <c r="E13" s="27" t="s">
        <v>2</v>
      </c>
      <c r="F13" s="26" t="s">
        <v>27</v>
      </c>
      <c r="G13" s="26" t="s">
        <v>14</v>
      </c>
      <c r="H13" s="26" t="s">
        <v>15</v>
      </c>
      <c r="I13" s="26" t="s">
        <v>25</v>
      </c>
      <c r="J13" s="26" t="s">
        <v>26</v>
      </c>
      <c r="K13" s="26" t="s">
        <v>28</v>
      </c>
      <c r="L13" s="26" t="s">
        <v>3</v>
      </c>
      <c r="M13" s="26" t="s">
        <v>4</v>
      </c>
    </row>
    <row r="14" spans="1:63" ht="59.45" customHeight="1" x14ac:dyDescent="0.25">
      <c r="A14" s="26"/>
      <c r="B14" s="26"/>
      <c r="C14" s="26"/>
      <c r="D14" s="26"/>
      <c r="E14" s="27"/>
      <c r="F14" s="26"/>
      <c r="G14" s="26"/>
      <c r="H14" s="26"/>
      <c r="I14" s="26"/>
      <c r="J14" s="26"/>
      <c r="K14" s="26"/>
      <c r="L14" s="26"/>
      <c r="M14" s="26"/>
    </row>
    <row r="15" spans="1:63" ht="37.15" customHeight="1" x14ac:dyDescent="0.25">
      <c r="A15" s="26"/>
      <c r="B15" s="26"/>
      <c r="C15" s="26"/>
      <c r="D15" s="26"/>
      <c r="E15" s="27"/>
      <c r="F15" s="14" t="s">
        <v>24</v>
      </c>
      <c r="G15" s="14" t="s">
        <v>18</v>
      </c>
      <c r="H15" s="14" t="s">
        <v>18</v>
      </c>
      <c r="I15" s="14" t="s">
        <v>19</v>
      </c>
      <c r="J15" s="14" t="s">
        <v>20</v>
      </c>
      <c r="K15" s="14" t="s">
        <v>20</v>
      </c>
      <c r="L15" s="14" t="s">
        <v>19</v>
      </c>
      <c r="M15" s="14"/>
    </row>
    <row r="16" spans="1:63" s="10" customFormat="1" ht="12.75" customHeight="1" x14ac:dyDescent="0.25">
      <c r="A16" s="20" t="s">
        <v>43</v>
      </c>
      <c r="B16" s="20" t="s">
        <v>69</v>
      </c>
      <c r="C16" s="20" t="s">
        <v>56</v>
      </c>
      <c r="D16" s="21">
        <v>170300</v>
      </c>
      <c r="E16" s="21">
        <v>105000</v>
      </c>
      <c r="F16" s="11">
        <v>26</v>
      </c>
      <c r="G16" s="11">
        <v>14</v>
      </c>
      <c r="H16" s="11">
        <v>10</v>
      </c>
      <c r="I16" s="11">
        <v>5</v>
      </c>
      <c r="J16" s="11">
        <v>8</v>
      </c>
      <c r="K16" s="11">
        <v>7</v>
      </c>
      <c r="L16" s="11">
        <v>4</v>
      </c>
      <c r="M16" s="11">
        <f>SUM(F16:L16)</f>
        <v>74</v>
      </c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</row>
    <row r="17" spans="1:63" s="10" customFormat="1" ht="12.75" customHeight="1" x14ac:dyDescent="0.25">
      <c r="A17" s="20" t="s">
        <v>44</v>
      </c>
      <c r="B17" s="20" t="s">
        <v>69</v>
      </c>
      <c r="C17" s="20" t="s">
        <v>57</v>
      </c>
      <c r="D17" s="21">
        <v>407600</v>
      </c>
      <c r="E17" s="21">
        <v>200000</v>
      </c>
      <c r="F17" s="11">
        <v>30</v>
      </c>
      <c r="G17" s="11">
        <v>14</v>
      </c>
      <c r="H17" s="11">
        <v>9</v>
      </c>
      <c r="I17" s="11">
        <v>5</v>
      </c>
      <c r="J17" s="11">
        <v>7</v>
      </c>
      <c r="K17" s="11">
        <v>6</v>
      </c>
      <c r="L17" s="11">
        <v>4</v>
      </c>
      <c r="M17" s="11">
        <f t="shared" ref="M17:M28" si="0">SUM(F17:L17)</f>
        <v>75</v>
      </c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</row>
    <row r="18" spans="1:63" s="10" customFormat="1" ht="12.75" customHeight="1" x14ac:dyDescent="0.25">
      <c r="A18" s="20" t="s">
        <v>45</v>
      </c>
      <c r="B18" s="20" t="s">
        <v>70</v>
      </c>
      <c r="C18" s="20" t="s">
        <v>58</v>
      </c>
      <c r="D18" s="21">
        <v>1145403</v>
      </c>
      <c r="E18" s="21">
        <v>300000</v>
      </c>
      <c r="F18" s="11">
        <v>28</v>
      </c>
      <c r="G18" s="11">
        <v>14</v>
      </c>
      <c r="H18" s="11">
        <v>11</v>
      </c>
      <c r="I18" s="11">
        <v>5</v>
      </c>
      <c r="J18" s="11">
        <v>8</v>
      </c>
      <c r="K18" s="11">
        <v>9</v>
      </c>
      <c r="L18" s="11">
        <v>4</v>
      </c>
      <c r="M18" s="11">
        <f t="shared" si="0"/>
        <v>79</v>
      </c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</row>
    <row r="19" spans="1:63" s="10" customFormat="1" ht="12.75" customHeight="1" x14ac:dyDescent="0.25">
      <c r="A19" s="20" t="s">
        <v>46</v>
      </c>
      <c r="B19" s="20" t="s">
        <v>70</v>
      </c>
      <c r="C19" s="20" t="s">
        <v>59</v>
      </c>
      <c r="D19" s="21">
        <v>1281760</v>
      </c>
      <c r="E19" s="21">
        <v>400000</v>
      </c>
      <c r="F19" s="11">
        <v>29</v>
      </c>
      <c r="G19" s="11">
        <v>14</v>
      </c>
      <c r="H19" s="11">
        <v>11</v>
      </c>
      <c r="I19" s="11">
        <v>5</v>
      </c>
      <c r="J19" s="11">
        <v>9</v>
      </c>
      <c r="K19" s="11">
        <v>9</v>
      </c>
      <c r="L19" s="11">
        <v>4</v>
      </c>
      <c r="M19" s="11">
        <f t="shared" si="0"/>
        <v>81</v>
      </c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</row>
    <row r="20" spans="1:63" s="10" customFormat="1" ht="12.75" customHeight="1" x14ac:dyDescent="0.25">
      <c r="A20" s="20" t="s">
        <v>47</v>
      </c>
      <c r="B20" s="20" t="s">
        <v>70</v>
      </c>
      <c r="C20" s="20" t="s">
        <v>60</v>
      </c>
      <c r="D20" s="21">
        <v>5859376</v>
      </c>
      <c r="E20" s="21">
        <v>1300000</v>
      </c>
      <c r="F20" s="11">
        <v>38</v>
      </c>
      <c r="G20" s="11">
        <v>14</v>
      </c>
      <c r="H20" s="11">
        <v>15</v>
      </c>
      <c r="I20" s="11">
        <v>5</v>
      </c>
      <c r="J20" s="11">
        <v>8</v>
      </c>
      <c r="K20" s="11">
        <v>9</v>
      </c>
      <c r="L20" s="11">
        <v>4</v>
      </c>
      <c r="M20" s="11">
        <f t="shared" si="0"/>
        <v>93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</row>
    <row r="21" spans="1:63" s="10" customFormat="1" x14ac:dyDescent="0.25">
      <c r="A21" s="20" t="s">
        <v>48</v>
      </c>
      <c r="B21" s="20" t="s">
        <v>71</v>
      </c>
      <c r="C21" s="20" t="s">
        <v>61</v>
      </c>
      <c r="D21" s="21">
        <v>6666564</v>
      </c>
      <c r="E21" s="21">
        <v>700000</v>
      </c>
      <c r="F21" s="11">
        <v>25</v>
      </c>
      <c r="G21" s="11">
        <v>13</v>
      </c>
      <c r="H21" s="11">
        <v>13</v>
      </c>
      <c r="I21" s="11">
        <v>5</v>
      </c>
      <c r="J21" s="11">
        <v>9</v>
      </c>
      <c r="K21" s="11">
        <v>9</v>
      </c>
      <c r="L21" s="11">
        <v>4</v>
      </c>
      <c r="M21" s="11">
        <f t="shared" si="0"/>
        <v>78</v>
      </c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</row>
    <row r="22" spans="1:63" s="10" customFormat="1" ht="12.75" customHeight="1" x14ac:dyDescent="0.25">
      <c r="A22" s="20" t="s">
        <v>49</v>
      </c>
      <c r="B22" s="20" t="s">
        <v>70</v>
      </c>
      <c r="C22" s="20" t="s">
        <v>62</v>
      </c>
      <c r="D22" s="21">
        <v>1218700</v>
      </c>
      <c r="E22" s="21">
        <v>600000</v>
      </c>
      <c r="F22" s="11">
        <v>22</v>
      </c>
      <c r="G22" s="11">
        <v>14</v>
      </c>
      <c r="H22" s="11">
        <v>11</v>
      </c>
      <c r="I22" s="11">
        <v>4</v>
      </c>
      <c r="J22" s="11">
        <v>7</v>
      </c>
      <c r="K22" s="11">
        <v>9</v>
      </c>
      <c r="L22" s="11">
        <v>4</v>
      </c>
      <c r="M22" s="11">
        <f t="shared" si="0"/>
        <v>71</v>
      </c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</row>
    <row r="23" spans="1:63" s="10" customFormat="1" ht="12.75" customHeight="1" x14ac:dyDescent="0.25">
      <c r="A23" s="20" t="s">
        <v>50</v>
      </c>
      <c r="B23" s="20" t="s">
        <v>72</v>
      </c>
      <c r="C23" s="20" t="s">
        <v>63</v>
      </c>
      <c r="D23" s="21">
        <v>666500</v>
      </c>
      <c r="E23" s="21">
        <v>200000</v>
      </c>
      <c r="F23" s="11">
        <v>25</v>
      </c>
      <c r="G23" s="11">
        <v>14</v>
      </c>
      <c r="H23" s="11">
        <v>8</v>
      </c>
      <c r="I23" s="11">
        <v>4</v>
      </c>
      <c r="J23" s="11">
        <v>8</v>
      </c>
      <c r="K23" s="11">
        <v>7</v>
      </c>
      <c r="L23" s="11">
        <v>5</v>
      </c>
      <c r="M23" s="11">
        <f t="shared" si="0"/>
        <v>71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</row>
    <row r="24" spans="1:63" s="10" customFormat="1" ht="13.5" customHeight="1" x14ac:dyDescent="0.25">
      <c r="A24" s="20" t="s">
        <v>51</v>
      </c>
      <c r="B24" s="20" t="s">
        <v>69</v>
      </c>
      <c r="C24" s="20" t="s">
        <v>64</v>
      </c>
      <c r="D24" s="21">
        <v>776000</v>
      </c>
      <c r="E24" s="21">
        <v>200000</v>
      </c>
      <c r="F24" s="11">
        <v>30</v>
      </c>
      <c r="G24" s="11">
        <v>14</v>
      </c>
      <c r="H24" s="11">
        <v>10</v>
      </c>
      <c r="I24" s="11">
        <v>4</v>
      </c>
      <c r="J24" s="11">
        <v>8</v>
      </c>
      <c r="K24" s="11">
        <v>9</v>
      </c>
      <c r="L24" s="11">
        <v>4</v>
      </c>
      <c r="M24" s="11">
        <f t="shared" si="0"/>
        <v>79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</row>
    <row r="25" spans="1:63" s="10" customFormat="1" ht="12.75" customHeight="1" x14ac:dyDescent="0.25">
      <c r="A25" s="20" t="s">
        <v>52</v>
      </c>
      <c r="B25" s="20" t="s">
        <v>69</v>
      </c>
      <c r="C25" s="20" t="s">
        <v>65</v>
      </c>
      <c r="D25" s="21">
        <v>848000</v>
      </c>
      <c r="E25" s="21">
        <v>230000</v>
      </c>
      <c r="F25" s="11">
        <v>32</v>
      </c>
      <c r="G25" s="11">
        <v>14</v>
      </c>
      <c r="H25" s="11">
        <v>11</v>
      </c>
      <c r="I25" s="11">
        <v>4</v>
      </c>
      <c r="J25" s="11">
        <v>7</v>
      </c>
      <c r="K25" s="11">
        <v>7</v>
      </c>
      <c r="L25" s="11">
        <v>4</v>
      </c>
      <c r="M25" s="11">
        <f t="shared" si="0"/>
        <v>79</v>
      </c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</row>
    <row r="26" spans="1:63" s="10" customFormat="1" ht="12.75" customHeight="1" x14ac:dyDescent="0.25">
      <c r="A26" s="20" t="s">
        <v>53</v>
      </c>
      <c r="B26" s="20" t="s">
        <v>70</v>
      </c>
      <c r="C26" s="20" t="s">
        <v>66</v>
      </c>
      <c r="D26" s="21">
        <v>1597714</v>
      </c>
      <c r="E26" s="21">
        <v>400000</v>
      </c>
      <c r="F26" s="11">
        <v>31</v>
      </c>
      <c r="G26" s="11">
        <v>14</v>
      </c>
      <c r="H26" s="11">
        <v>10</v>
      </c>
      <c r="I26" s="11">
        <v>5</v>
      </c>
      <c r="J26" s="11">
        <v>7</v>
      </c>
      <c r="K26" s="11">
        <v>8</v>
      </c>
      <c r="L26" s="11">
        <v>4</v>
      </c>
      <c r="M26" s="11">
        <f t="shared" si="0"/>
        <v>79</v>
      </c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</row>
    <row r="27" spans="1:63" s="10" customFormat="1" ht="12.75" customHeight="1" x14ac:dyDescent="0.25">
      <c r="A27" s="20" t="s">
        <v>54</v>
      </c>
      <c r="B27" s="20" t="s">
        <v>73</v>
      </c>
      <c r="C27" s="20" t="s">
        <v>67</v>
      </c>
      <c r="D27" s="21">
        <v>410750</v>
      </c>
      <c r="E27" s="21">
        <v>200000</v>
      </c>
      <c r="F27" s="11">
        <v>33</v>
      </c>
      <c r="G27" s="11">
        <v>13</v>
      </c>
      <c r="H27" s="11">
        <v>12</v>
      </c>
      <c r="I27" s="11">
        <v>5</v>
      </c>
      <c r="J27" s="11">
        <v>9</v>
      </c>
      <c r="K27" s="11">
        <v>9</v>
      </c>
      <c r="L27" s="11">
        <v>4</v>
      </c>
      <c r="M27" s="11">
        <f t="shared" si="0"/>
        <v>85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</row>
    <row r="28" spans="1:63" s="10" customFormat="1" ht="12.75" customHeight="1" x14ac:dyDescent="0.25">
      <c r="A28" s="20" t="s">
        <v>55</v>
      </c>
      <c r="B28" s="20" t="s">
        <v>74</v>
      </c>
      <c r="C28" s="20" t="s">
        <v>68</v>
      </c>
      <c r="D28" s="21">
        <v>2486037</v>
      </c>
      <c r="E28" s="21">
        <v>900000</v>
      </c>
      <c r="F28" s="11">
        <v>20</v>
      </c>
      <c r="G28" s="11">
        <v>14</v>
      </c>
      <c r="H28" s="11">
        <v>11</v>
      </c>
      <c r="I28" s="11">
        <v>5</v>
      </c>
      <c r="J28" s="11">
        <v>7</v>
      </c>
      <c r="K28" s="11">
        <v>9</v>
      </c>
      <c r="L28" s="11">
        <v>5</v>
      </c>
      <c r="M28" s="11">
        <f t="shared" si="0"/>
        <v>71</v>
      </c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</row>
    <row r="29" spans="1:63" x14ac:dyDescent="0.25">
      <c r="D29" s="12">
        <f>SUM(D16:D28)</f>
        <v>23534704</v>
      </c>
      <c r="E29" s="12">
        <f>SUM(E16:E28)</f>
        <v>5735000</v>
      </c>
    </row>
    <row r="30" spans="1:63" x14ac:dyDescent="0.25">
      <c r="E30" s="12"/>
    </row>
  </sheetData>
  <mergeCells count="15">
    <mergeCell ref="F10:M10"/>
    <mergeCell ref="D11:M11"/>
    <mergeCell ref="A13:A15"/>
    <mergeCell ref="B13:B15"/>
    <mergeCell ref="C13:C15"/>
    <mergeCell ref="D13:D15"/>
    <mergeCell ref="E13:E15"/>
    <mergeCell ref="F13:F14"/>
    <mergeCell ref="G13:G14"/>
    <mergeCell ref="H13:H14"/>
    <mergeCell ref="I13:I14"/>
    <mergeCell ref="J13:J14"/>
    <mergeCell ref="K13:K14"/>
    <mergeCell ref="L13:L14"/>
    <mergeCell ref="M13:M14"/>
  </mergeCells>
  <dataValidations count="4">
    <dataValidation type="decimal" operator="lessThanOrEqual" allowBlank="1" showInputMessage="1" showErrorMessage="1" error="max. 40" sqref="F16:F28" xr:uid="{FCDB1A57-24A5-48F8-8EA7-0706EF623111}">
      <formula1>40</formula1>
    </dataValidation>
    <dataValidation type="decimal" operator="lessThanOrEqual" allowBlank="1" showInputMessage="1" showErrorMessage="1" error="max. 15" sqref="G16:H28" xr:uid="{F7D67320-BAF6-4E63-840C-358C82C5805C}">
      <formula1>15</formula1>
    </dataValidation>
    <dataValidation type="decimal" operator="lessThanOrEqual" allowBlank="1" showInputMessage="1" showErrorMessage="1" error="max. 5" sqref="I16:I28 L16:L28" xr:uid="{758B56B3-520B-47BC-9DFA-4A2F47066B97}">
      <formula1>5</formula1>
    </dataValidation>
    <dataValidation type="decimal" operator="lessThanOrEqual" allowBlank="1" showInputMessage="1" showErrorMessage="1" error="max. 10" sqref="J16:K28" xr:uid="{EF889EB1-977D-4C3D-B5C4-DBE1FD9E4458}">
      <formula1>10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E8CCE-33BB-40C5-A47E-CC894AEEBE73}">
  <dimension ref="A1:BK30"/>
  <sheetViews>
    <sheetView workbookViewId="0"/>
  </sheetViews>
  <sheetFormatPr defaultColWidth="9.140625" defaultRowHeight="12.75" x14ac:dyDescent="0.25"/>
  <cols>
    <col min="1" max="1" width="11.7109375" style="9" customWidth="1"/>
    <col min="2" max="2" width="20.140625" style="9" customWidth="1"/>
    <col min="3" max="3" width="32.7109375" style="9" customWidth="1"/>
    <col min="4" max="4" width="15.5703125" style="9" customWidth="1"/>
    <col min="5" max="5" width="15" style="9" customWidth="1"/>
    <col min="6" max="6" width="9.7109375" style="9" customWidth="1"/>
    <col min="7" max="13" width="9.28515625" style="9" customWidth="1"/>
    <col min="14" max="16384" width="9.140625" style="9"/>
  </cols>
  <sheetData>
    <row r="1" spans="1:63" ht="38.25" customHeight="1" x14ac:dyDescent="0.25">
      <c r="A1" s="8" t="s">
        <v>29</v>
      </c>
    </row>
    <row r="2" spans="1:63" x14ac:dyDescent="0.25">
      <c r="A2" s="13" t="s">
        <v>35</v>
      </c>
      <c r="D2" s="13" t="s">
        <v>22</v>
      </c>
    </row>
    <row r="3" spans="1:63" x14ac:dyDescent="0.25">
      <c r="A3" s="13" t="s">
        <v>32</v>
      </c>
      <c r="D3" s="9" t="s">
        <v>37</v>
      </c>
    </row>
    <row r="4" spans="1:63" x14ac:dyDescent="0.25">
      <c r="A4" s="13" t="s">
        <v>36</v>
      </c>
      <c r="D4" s="9" t="s">
        <v>38</v>
      </c>
    </row>
    <row r="5" spans="1:63" x14ac:dyDescent="0.25">
      <c r="A5" s="13" t="s">
        <v>40</v>
      </c>
      <c r="D5" s="9" t="s">
        <v>39</v>
      </c>
    </row>
    <row r="6" spans="1:63" x14ac:dyDescent="0.25">
      <c r="A6" s="13"/>
      <c r="D6" s="9" t="s">
        <v>41</v>
      </c>
    </row>
    <row r="7" spans="1:63" x14ac:dyDescent="0.25">
      <c r="A7" s="13" t="s">
        <v>34</v>
      </c>
      <c r="D7" s="9" t="s">
        <v>42</v>
      </c>
    </row>
    <row r="8" spans="1:63" x14ac:dyDescent="0.25">
      <c r="A8" s="13" t="s">
        <v>21</v>
      </c>
    </row>
    <row r="9" spans="1:63" x14ac:dyDescent="0.25">
      <c r="A9" s="15" t="s">
        <v>33</v>
      </c>
      <c r="D9" s="13" t="s">
        <v>23</v>
      </c>
    </row>
    <row r="10" spans="1:63" ht="38.450000000000003" customHeight="1" x14ac:dyDescent="0.25">
      <c r="D10" s="9" t="s">
        <v>30</v>
      </c>
      <c r="F10" s="30"/>
      <c r="G10" s="30"/>
      <c r="H10" s="30"/>
      <c r="I10" s="30"/>
      <c r="J10" s="30"/>
      <c r="K10" s="30"/>
      <c r="L10" s="30"/>
      <c r="M10" s="30"/>
    </row>
    <row r="11" spans="1:63" ht="12.6" customHeight="1" x14ac:dyDescent="0.2">
      <c r="D11" s="29" t="s">
        <v>31</v>
      </c>
      <c r="E11" s="29"/>
      <c r="F11" s="29"/>
      <c r="G11" s="29"/>
      <c r="H11" s="29"/>
      <c r="I11" s="29"/>
      <c r="J11" s="29"/>
      <c r="K11" s="29"/>
      <c r="L11" s="29"/>
      <c r="M11" s="29"/>
    </row>
    <row r="12" spans="1:63" x14ac:dyDescent="0.25">
      <c r="A12" s="13"/>
    </row>
    <row r="13" spans="1:63" ht="26.45" customHeight="1" x14ac:dyDescent="0.25">
      <c r="A13" s="26" t="s">
        <v>0</v>
      </c>
      <c r="B13" s="26" t="s">
        <v>1</v>
      </c>
      <c r="C13" s="26" t="s">
        <v>16</v>
      </c>
      <c r="D13" s="26" t="s">
        <v>13</v>
      </c>
      <c r="E13" s="27" t="s">
        <v>2</v>
      </c>
      <c r="F13" s="26" t="s">
        <v>27</v>
      </c>
      <c r="G13" s="26" t="s">
        <v>14</v>
      </c>
      <c r="H13" s="26" t="s">
        <v>15</v>
      </c>
      <c r="I13" s="26" t="s">
        <v>25</v>
      </c>
      <c r="J13" s="26" t="s">
        <v>26</v>
      </c>
      <c r="K13" s="26" t="s">
        <v>28</v>
      </c>
      <c r="L13" s="26" t="s">
        <v>3</v>
      </c>
      <c r="M13" s="26" t="s">
        <v>4</v>
      </c>
    </row>
    <row r="14" spans="1:63" ht="59.45" customHeight="1" x14ac:dyDescent="0.25">
      <c r="A14" s="26"/>
      <c r="B14" s="26"/>
      <c r="C14" s="26"/>
      <c r="D14" s="26"/>
      <c r="E14" s="27"/>
      <c r="F14" s="26"/>
      <c r="G14" s="26"/>
      <c r="H14" s="26"/>
      <c r="I14" s="26"/>
      <c r="J14" s="26"/>
      <c r="K14" s="26"/>
      <c r="L14" s="26"/>
      <c r="M14" s="26"/>
    </row>
    <row r="15" spans="1:63" ht="37.15" customHeight="1" x14ac:dyDescent="0.25">
      <c r="A15" s="26"/>
      <c r="B15" s="26"/>
      <c r="C15" s="26"/>
      <c r="D15" s="26"/>
      <c r="E15" s="27"/>
      <c r="F15" s="14" t="s">
        <v>24</v>
      </c>
      <c r="G15" s="14" t="s">
        <v>18</v>
      </c>
      <c r="H15" s="14" t="s">
        <v>18</v>
      </c>
      <c r="I15" s="14" t="s">
        <v>19</v>
      </c>
      <c r="J15" s="14" t="s">
        <v>20</v>
      </c>
      <c r="K15" s="14" t="s">
        <v>20</v>
      </c>
      <c r="L15" s="14" t="s">
        <v>19</v>
      </c>
      <c r="M15" s="14"/>
    </row>
    <row r="16" spans="1:63" s="10" customFormat="1" ht="12.75" customHeight="1" x14ac:dyDescent="0.25">
      <c r="A16" s="20" t="s">
        <v>43</v>
      </c>
      <c r="B16" s="20" t="s">
        <v>69</v>
      </c>
      <c r="C16" s="20" t="s">
        <v>56</v>
      </c>
      <c r="D16" s="21">
        <v>170300</v>
      </c>
      <c r="E16" s="21">
        <v>105000</v>
      </c>
      <c r="F16" s="11">
        <v>26</v>
      </c>
      <c r="G16" s="11">
        <v>14</v>
      </c>
      <c r="H16" s="11">
        <v>10</v>
      </c>
      <c r="I16" s="11">
        <v>5</v>
      </c>
      <c r="J16" s="11">
        <v>8</v>
      </c>
      <c r="K16" s="11">
        <v>7</v>
      </c>
      <c r="L16" s="11">
        <v>4</v>
      </c>
      <c r="M16" s="11">
        <f>SUM(F16:L16)</f>
        <v>74</v>
      </c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</row>
    <row r="17" spans="1:63" s="10" customFormat="1" ht="12.75" customHeight="1" x14ac:dyDescent="0.25">
      <c r="A17" s="20" t="s">
        <v>44</v>
      </c>
      <c r="B17" s="20" t="s">
        <v>69</v>
      </c>
      <c r="C17" s="20" t="s">
        <v>57</v>
      </c>
      <c r="D17" s="21">
        <v>407600</v>
      </c>
      <c r="E17" s="21">
        <v>200000</v>
      </c>
      <c r="F17" s="11">
        <v>30</v>
      </c>
      <c r="G17" s="11">
        <v>14</v>
      </c>
      <c r="H17" s="11">
        <v>9</v>
      </c>
      <c r="I17" s="11">
        <v>5</v>
      </c>
      <c r="J17" s="11">
        <v>7</v>
      </c>
      <c r="K17" s="11">
        <v>6</v>
      </c>
      <c r="L17" s="11">
        <v>4</v>
      </c>
      <c r="M17" s="11">
        <f t="shared" ref="M17:M28" si="0">SUM(F17:L17)</f>
        <v>75</v>
      </c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</row>
    <row r="18" spans="1:63" s="10" customFormat="1" ht="12.75" customHeight="1" x14ac:dyDescent="0.25">
      <c r="A18" s="20" t="s">
        <v>45</v>
      </c>
      <c r="B18" s="20" t="s">
        <v>70</v>
      </c>
      <c r="C18" s="20" t="s">
        <v>58</v>
      </c>
      <c r="D18" s="21">
        <v>1145403</v>
      </c>
      <c r="E18" s="21">
        <v>300000</v>
      </c>
      <c r="F18" s="11">
        <v>28</v>
      </c>
      <c r="G18" s="11">
        <v>14</v>
      </c>
      <c r="H18" s="11">
        <v>11</v>
      </c>
      <c r="I18" s="11">
        <v>5</v>
      </c>
      <c r="J18" s="11">
        <v>8</v>
      </c>
      <c r="K18" s="11">
        <v>9</v>
      </c>
      <c r="L18" s="11">
        <v>4</v>
      </c>
      <c r="M18" s="11">
        <f t="shared" si="0"/>
        <v>79</v>
      </c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</row>
    <row r="19" spans="1:63" s="10" customFormat="1" ht="12.75" customHeight="1" x14ac:dyDescent="0.25">
      <c r="A19" s="20" t="s">
        <v>46</v>
      </c>
      <c r="B19" s="20" t="s">
        <v>70</v>
      </c>
      <c r="C19" s="20" t="s">
        <v>59</v>
      </c>
      <c r="D19" s="21">
        <v>1281760</v>
      </c>
      <c r="E19" s="21">
        <v>400000</v>
      </c>
      <c r="F19" s="11">
        <v>24</v>
      </c>
      <c r="G19" s="11">
        <v>14</v>
      </c>
      <c r="H19" s="11">
        <v>11</v>
      </c>
      <c r="I19" s="11">
        <v>5</v>
      </c>
      <c r="J19" s="11">
        <v>9</v>
      </c>
      <c r="K19" s="11">
        <v>9</v>
      </c>
      <c r="L19" s="11">
        <v>4</v>
      </c>
      <c r="M19" s="11">
        <f t="shared" si="0"/>
        <v>76</v>
      </c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</row>
    <row r="20" spans="1:63" s="10" customFormat="1" ht="12.75" customHeight="1" x14ac:dyDescent="0.25">
      <c r="A20" s="20" t="s">
        <v>47</v>
      </c>
      <c r="B20" s="20" t="s">
        <v>70</v>
      </c>
      <c r="C20" s="20" t="s">
        <v>60</v>
      </c>
      <c r="D20" s="21">
        <v>5859376</v>
      </c>
      <c r="E20" s="21">
        <v>1300000</v>
      </c>
      <c r="F20" s="11">
        <v>36</v>
      </c>
      <c r="G20" s="11">
        <v>14</v>
      </c>
      <c r="H20" s="11">
        <v>15</v>
      </c>
      <c r="I20" s="11">
        <v>5</v>
      </c>
      <c r="J20" s="11">
        <v>8</v>
      </c>
      <c r="K20" s="11">
        <v>9</v>
      </c>
      <c r="L20" s="11">
        <v>4</v>
      </c>
      <c r="M20" s="11">
        <f t="shared" si="0"/>
        <v>91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</row>
    <row r="21" spans="1:63" s="10" customFormat="1" x14ac:dyDescent="0.25">
      <c r="A21" s="20" t="s">
        <v>48</v>
      </c>
      <c r="B21" s="20" t="s">
        <v>71</v>
      </c>
      <c r="C21" s="20" t="s">
        <v>61</v>
      </c>
      <c r="D21" s="21">
        <v>6666564</v>
      </c>
      <c r="E21" s="21">
        <v>700000</v>
      </c>
      <c r="F21" s="11">
        <v>20</v>
      </c>
      <c r="G21" s="11">
        <v>13</v>
      </c>
      <c r="H21" s="11">
        <v>13</v>
      </c>
      <c r="I21" s="11">
        <v>5</v>
      </c>
      <c r="J21" s="11">
        <v>9</v>
      </c>
      <c r="K21" s="11">
        <v>9</v>
      </c>
      <c r="L21" s="11">
        <v>4</v>
      </c>
      <c r="M21" s="11">
        <f t="shared" si="0"/>
        <v>73</v>
      </c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</row>
    <row r="22" spans="1:63" s="10" customFormat="1" ht="12.75" customHeight="1" x14ac:dyDescent="0.25">
      <c r="A22" s="20" t="s">
        <v>49</v>
      </c>
      <c r="B22" s="20" t="s">
        <v>70</v>
      </c>
      <c r="C22" s="20" t="s">
        <v>62</v>
      </c>
      <c r="D22" s="21">
        <v>1218700</v>
      </c>
      <c r="E22" s="21">
        <v>600000</v>
      </c>
      <c r="F22" s="11">
        <v>24</v>
      </c>
      <c r="G22" s="11">
        <v>14</v>
      </c>
      <c r="H22" s="11">
        <v>11</v>
      </c>
      <c r="I22" s="11">
        <v>4</v>
      </c>
      <c r="J22" s="11">
        <v>7</v>
      </c>
      <c r="K22" s="11">
        <v>9</v>
      </c>
      <c r="L22" s="11">
        <v>4</v>
      </c>
      <c r="M22" s="11">
        <f t="shared" si="0"/>
        <v>73</v>
      </c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</row>
    <row r="23" spans="1:63" s="10" customFormat="1" ht="12.75" customHeight="1" x14ac:dyDescent="0.25">
      <c r="A23" s="20" t="s">
        <v>50</v>
      </c>
      <c r="B23" s="20" t="s">
        <v>72</v>
      </c>
      <c r="C23" s="20" t="s">
        <v>63</v>
      </c>
      <c r="D23" s="21">
        <v>666500</v>
      </c>
      <c r="E23" s="21">
        <v>200000</v>
      </c>
      <c r="F23" s="11">
        <v>25</v>
      </c>
      <c r="G23" s="11">
        <v>14</v>
      </c>
      <c r="H23" s="11">
        <v>8</v>
      </c>
      <c r="I23" s="11">
        <v>4</v>
      </c>
      <c r="J23" s="11">
        <v>8</v>
      </c>
      <c r="K23" s="11">
        <v>7</v>
      </c>
      <c r="L23" s="11">
        <v>5</v>
      </c>
      <c r="M23" s="11">
        <f t="shared" si="0"/>
        <v>71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</row>
    <row r="24" spans="1:63" s="10" customFormat="1" ht="13.5" customHeight="1" x14ac:dyDescent="0.25">
      <c r="A24" s="20" t="s">
        <v>51</v>
      </c>
      <c r="B24" s="20" t="s">
        <v>69</v>
      </c>
      <c r="C24" s="20" t="s">
        <v>64</v>
      </c>
      <c r="D24" s="21">
        <v>776000</v>
      </c>
      <c r="E24" s="21">
        <v>200000</v>
      </c>
      <c r="F24" s="11">
        <v>30</v>
      </c>
      <c r="G24" s="11">
        <v>14</v>
      </c>
      <c r="H24" s="11">
        <v>10</v>
      </c>
      <c r="I24" s="11">
        <v>4</v>
      </c>
      <c r="J24" s="11">
        <v>8</v>
      </c>
      <c r="K24" s="11">
        <v>9</v>
      </c>
      <c r="L24" s="11">
        <v>4</v>
      </c>
      <c r="M24" s="11">
        <f t="shared" si="0"/>
        <v>79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</row>
    <row r="25" spans="1:63" s="10" customFormat="1" ht="12.75" customHeight="1" x14ac:dyDescent="0.25">
      <c r="A25" s="20" t="s">
        <v>52</v>
      </c>
      <c r="B25" s="20" t="s">
        <v>69</v>
      </c>
      <c r="C25" s="20" t="s">
        <v>65</v>
      </c>
      <c r="D25" s="21">
        <v>848000</v>
      </c>
      <c r="E25" s="21">
        <v>230000</v>
      </c>
      <c r="F25" s="11">
        <v>32</v>
      </c>
      <c r="G25" s="11">
        <v>14</v>
      </c>
      <c r="H25" s="11">
        <v>11</v>
      </c>
      <c r="I25" s="11">
        <v>4</v>
      </c>
      <c r="J25" s="11">
        <v>7</v>
      </c>
      <c r="K25" s="11">
        <v>7</v>
      </c>
      <c r="L25" s="11">
        <v>4</v>
      </c>
      <c r="M25" s="11">
        <f t="shared" si="0"/>
        <v>79</v>
      </c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</row>
    <row r="26" spans="1:63" s="10" customFormat="1" ht="12.75" customHeight="1" x14ac:dyDescent="0.25">
      <c r="A26" s="20" t="s">
        <v>53</v>
      </c>
      <c r="B26" s="20" t="s">
        <v>70</v>
      </c>
      <c r="C26" s="20" t="s">
        <v>66</v>
      </c>
      <c r="D26" s="21">
        <v>1597714</v>
      </c>
      <c r="E26" s="21">
        <v>400000</v>
      </c>
      <c r="F26" s="11">
        <v>31</v>
      </c>
      <c r="G26" s="11">
        <v>14</v>
      </c>
      <c r="H26" s="11">
        <v>10</v>
      </c>
      <c r="I26" s="11">
        <v>5</v>
      </c>
      <c r="J26" s="11">
        <v>7</v>
      </c>
      <c r="K26" s="11">
        <v>8</v>
      </c>
      <c r="L26" s="11">
        <v>4</v>
      </c>
      <c r="M26" s="11">
        <f t="shared" si="0"/>
        <v>79</v>
      </c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</row>
    <row r="27" spans="1:63" s="10" customFormat="1" ht="12.75" customHeight="1" x14ac:dyDescent="0.25">
      <c r="A27" s="20" t="s">
        <v>54</v>
      </c>
      <c r="B27" s="20" t="s">
        <v>73</v>
      </c>
      <c r="C27" s="20" t="s">
        <v>67</v>
      </c>
      <c r="D27" s="21">
        <v>410750</v>
      </c>
      <c r="E27" s="21">
        <v>200000</v>
      </c>
      <c r="F27" s="11">
        <v>33</v>
      </c>
      <c r="G27" s="11">
        <v>13</v>
      </c>
      <c r="H27" s="11">
        <v>12</v>
      </c>
      <c r="I27" s="11">
        <v>5</v>
      </c>
      <c r="J27" s="11">
        <v>9</v>
      </c>
      <c r="K27" s="11">
        <v>9</v>
      </c>
      <c r="L27" s="11">
        <v>4</v>
      </c>
      <c r="M27" s="11">
        <f t="shared" si="0"/>
        <v>85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</row>
    <row r="28" spans="1:63" s="10" customFormat="1" ht="12.75" customHeight="1" x14ac:dyDescent="0.25">
      <c r="A28" s="20" t="s">
        <v>55</v>
      </c>
      <c r="B28" s="20" t="s">
        <v>74</v>
      </c>
      <c r="C28" s="20" t="s">
        <v>68</v>
      </c>
      <c r="D28" s="21">
        <v>2486037</v>
      </c>
      <c r="E28" s="21">
        <v>900000</v>
      </c>
      <c r="F28" s="11">
        <v>20</v>
      </c>
      <c r="G28" s="11">
        <v>14</v>
      </c>
      <c r="H28" s="11">
        <v>11</v>
      </c>
      <c r="I28" s="11">
        <v>5</v>
      </c>
      <c r="J28" s="11">
        <v>7</v>
      </c>
      <c r="K28" s="11">
        <v>9</v>
      </c>
      <c r="L28" s="11">
        <v>5</v>
      </c>
      <c r="M28" s="11">
        <f t="shared" si="0"/>
        <v>71</v>
      </c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</row>
    <row r="29" spans="1:63" x14ac:dyDescent="0.25">
      <c r="D29" s="12">
        <f>SUM(D16:D28)</f>
        <v>23534704</v>
      </c>
      <c r="E29" s="12">
        <f>SUM(E16:E28)</f>
        <v>5735000</v>
      </c>
    </row>
    <row r="30" spans="1:63" x14ac:dyDescent="0.25">
      <c r="E30" s="12"/>
    </row>
  </sheetData>
  <mergeCells count="15">
    <mergeCell ref="F10:M10"/>
    <mergeCell ref="D11:M11"/>
    <mergeCell ref="A13:A15"/>
    <mergeCell ref="B13:B15"/>
    <mergeCell ref="C13:C15"/>
    <mergeCell ref="D13:D15"/>
    <mergeCell ref="E13:E15"/>
    <mergeCell ref="F13:F14"/>
    <mergeCell ref="G13:G14"/>
    <mergeCell ref="H13:H14"/>
    <mergeCell ref="I13:I14"/>
    <mergeCell ref="J13:J14"/>
    <mergeCell ref="K13:K14"/>
    <mergeCell ref="L13:L14"/>
    <mergeCell ref="M13:M14"/>
  </mergeCells>
  <dataValidations count="4">
    <dataValidation type="decimal" operator="lessThanOrEqual" allowBlank="1" showInputMessage="1" showErrorMessage="1" error="max. 40" sqref="F16:F28" xr:uid="{18CDC392-CE8A-484A-BC89-7CD058245E2B}">
      <formula1>40</formula1>
    </dataValidation>
    <dataValidation type="decimal" operator="lessThanOrEqual" allowBlank="1" showInputMessage="1" showErrorMessage="1" error="max. 15" sqref="G16:H28" xr:uid="{2278C0A6-F829-44BD-B4D9-6C0E1B05EC12}">
      <formula1>15</formula1>
    </dataValidation>
    <dataValidation type="decimal" operator="lessThanOrEqual" allowBlank="1" showInputMessage="1" showErrorMessage="1" error="max. 5" sqref="I16:I28 L16:L28" xr:uid="{396BA41D-AC3A-4D34-9F3D-49B2FE148EB3}">
      <formula1>5</formula1>
    </dataValidation>
    <dataValidation type="decimal" operator="lessThanOrEqual" allowBlank="1" showInputMessage="1" showErrorMessage="1" error="max. 10" sqref="J16:K28" xr:uid="{83A2B75D-91F0-4395-8628-D1A74A3BFF58}">
      <formula1>10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distribuce</vt:lpstr>
      <vt:lpstr>HB</vt:lpstr>
      <vt:lpstr>JarK</vt:lpstr>
      <vt:lpstr>JK</vt:lpstr>
      <vt:lpstr>MŠ</vt:lpstr>
      <vt:lpstr>TCD</vt:lpstr>
      <vt:lpstr>distribuce!Oblast_tisku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Jana Borde Kalinová</cp:lastModifiedBy>
  <cp:lastPrinted>2015-07-13T10:02:24Z</cp:lastPrinted>
  <dcterms:created xsi:type="dcterms:W3CDTF">2013-12-06T22:03:05Z</dcterms:created>
  <dcterms:modified xsi:type="dcterms:W3CDTF">2020-07-07T08:45:11Z</dcterms:modified>
</cp:coreProperties>
</file>